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ha.gomez.ALCALDIA\Desktop\JEFE KAREN\"/>
    </mc:Choice>
  </mc:AlternateContent>
  <bookViews>
    <workbookView xWindow="0" yWindow="0" windowWidth="11580" windowHeight="8310" tabRatio="665" firstSheet="1" activeTab="1"/>
  </bookViews>
  <sheets>
    <sheet name="COMISARIO DE FAMILIA" sheetId="18" state="hidden" r:id="rId1"/>
    <sheet name="informe" sheetId="19" r:id="rId2"/>
    <sheet name="CAPACITACIÓN 2020" sheetId="21" r:id="rId3"/>
    <sheet name="BIENESTAR 2020" sheetId="20" r:id="rId4"/>
    <sheet name="INDUCCIÓN 2020" sheetId="22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5" i="22" l="1"/>
  <c r="S15" i="22"/>
  <c r="U10" i="22"/>
  <c r="S10" i="22"/>
  <c r="Q34" i="20"/>
  <c r="O34" i="20"/>
  <c r="Q29" i="20"/>
  <c r="O29" i="20"/>
  <c r="Q36" i="21"/>
  <c r="O36" i="21"/>
  <c r="Q31" i="21"/>
  <c r="O31" i="21"/>
  <c r="W14" i="18" l="1"/>
  <c r="W15" i="18"/>
  <c r="W16" i="18"/>
  <c r="W13" i="18"/>
  <c r="X9" i="18"/>
  <c r="X15" i="18" l="1"/>
  <c r="X10" i="18"/>
  <c r="X16" i="18" s="1"/>
  <c r="X8" i="18"/>
  <c r="X14" i="18" s="1"/>
  <c r="X7" i="18"/>
  <c r="X13" i="18" s="1"/>
</calcChain>
</file>

<file path=xl/sharedStrings.xml><?xml version="1.0" encoding="utf-8"?>
<sst xmlns="http://schemas.openxmlformats.org/spreadsheetml/2006/main" count="289" uniqueCount="156">
  <si>
    <t>No.</t>
  </si>
  <si>
    <t>NOMBRE DEL FUNCIONARIO</t>
  </si>
  <si>
    <t>TITULO PROFESIONAL</t>
  </si>
  <si>
    <t>PUNTAJE ULTIMA EVALUACIÓN DEL DESEMPEÑO LABORAL (EDL)</t>
  </si>
  <si>
    <t>CARGO</t>
  </si>
  <si>
    <t>FORMACIÓN ACADÉMICA</t>
  </si>
  <si>
    <t>EXPERIENCIA</t>
  </si>
  <si>
    <t>ALCALDÍA MUNICIPAL DE CAJICÁ - SECRETARIA GENERAL - DIRECCIÓN DE GESTIÓN HUMANA</t>
  </si>
  <si>
    <t>PUNTAJE TOTAL</t>
  </si>
  <si>
    <t xml:space="preserve">EXPERIENCIA </t>
  </si>
  <si>
    <t>SI</t>
  </si>
  <si>
    <t>NO</t>
  </si>
  <si>
    <t>x</t>
  </si>
  <si>
    <t>TARJETA PROFESIONAL</t>
  </si>
  <si>
    <t>X</t>
  </si>
  <si>
    <t>No. PUNTOS</t>
  </si>
  <si>
    <t>CRITERIOS DE DESEMPATE (CIRCULAR 2020191000000117) CNSC - LEY 909 DE 2004</t>
  </si>
  <si>
    <t>MAYOR EXPERIENCIA RELACIONADA CON LAS FUNCIONES A DESEMPEÑAR</t>
  </si>
  <si>
    <t>PERTENECER A LA MISMA DEPENDENCIA DEL CARGO A OCUPAR</t>
  </si>
  <si>
    <t>SERVIDOR DE CARRERA CON MAYOR TIEMPO DE ANTIGÜEDAD</t>
  </si>
  <si>
    <t>No. PUNTOS DESEMPATE</t>
  </si>
  <si>
    <t>PUNTAJE TOTAL POSTULADO</t>
  </si>
  <si>
    <t>CUMPLE CON LOS REQUISITOS FORMACIÓN ACADEMICA Y DE EXPERIENCIA</t>
  </si>
  <si>
    <t>PROFESIONAL EN DERECHO
(ABOGADO)</t>
  </si>
  <si>
    <t>El postulado cuenta con una evaluación Sobresaliente, obteniendo un puntaje de:
100</t>
  </si>
  <si>
    <t>ESPECIALISTA EN DERECHO PÚBLICO</t>
  </si>
  <si>
    <t>ANGELA GARCIA SANCHEZ</t>
  </si>
  <si>
    <t xml:space="preserve">COMISARIO DE FAMILIA, Código 202, Grado 06, en la SECRETARIA DE DESARROLLO SOCIAL, DIRECCIÓN PARA LA EQUIDAD Y LA FAMILIA </t>
  </si>
  <si>
    <t>Título profesional NBC en Derecho y afines y Título de postgrado en Derecho de Familia, Derecho Civil, Derecho Administrativo, Derecho Constitucional, Derecho Procesal, Derechos Humanos, o en Ciencias Sociales siempre y cuando en este último caso el estudio de la familia sea un componente curricular del programa. 
Nota: Los anteriores requisitos no podrán ser compensados toda vez que son fijados por ley, posterior a las normas sobre carrera administrativa.</t>
  </si>
  <si>
    <r>
      <rPr>
        <b/>
        <sz val="10"/>
        <color theme="1"/>
        <rFont val="Calibri"/>
        <family val="2"/>
        <scheme val="minor"/>
      </rPr>
      <t>Treinta y seis (36) meses de experiencia profesional relacionada</t>
    </r>
    <r>
      <rPr>
        <sz val="10"/>
        <color theme="1"/>
        <rFont val="Calibri"/>
        <family val="2"/>
        <scheme val="minor"/>
      </rPr>
      <t xml:space="preserve">a </t>
    </r>
  </si>
  <si>
    <t>EDISON LEANDRO RIVERA RUEDA</t>
  </si>
  <si>
    <t>YIMY ORLANDO PRIETO ROMERO</t>
  </si>
  <si>
    <t>TITULO POSTGRADO</t>
  </si>
  <si>
    <t>ESPECIALISTA EN PSICOLOGIA JURÍDICA</t>
  </si>
  <si>
    <t>El postulado cumple con los Treinta y seis (36) meses de experiencia profesional relacionada solicitados</t>
  </si>
  <si>
    <t>El postulado cuenta con una evaluación Sobresaliente, obteniendo un puntaje de:
96,99</t>
  </si>
  <si>
    <t>ESPECIALISTA EN DERECHO ADMINISTRATIVO Y CONSTITUCIONAL</t>
  </si>
  <si>
    <t>No. 280951</t>
  </si>
  <si>
    <t>El postulado cumple parcialmente con los Treinta y seis (36) meses de experiencia profesional relacionada solicitados</t>
  </si>
  <si>
    <t>El postulado cuenta con una evaluación Sobresaliente, obteniendo un puntaje de:
93,31</t>
  </si>
  <si>
    <r>
      <rPr>
        <b/>
        <sz val="14"/>
        <color theme="1"/>
        <rFont val="Calibri"/>
        <family val="2"/>
        <scheme val="minor"/>
      </rPr>
      <t>OBSERVACIONES:</t>
    </r>
    <r>
      <rPr>
        <sz val="14"/>
        <color theme="1"/>
        <rFont val="Calibri"/>
        <family val="2"/>
        <scheme val="minor"/>
      </rPr>
      <t xml:space="preserve">
UNA VEZ REVISADA LA INFORMACIÓN DE LOS POSTULADOS AL ENCARGO EN EL CARGO COMISARIO DE FAMILIA, Código 202, Grado 06, en la SECRETARIA DE DESARROLLO SOCIAL, DIRECCIÓN PARA LA EQUIDAD Y LA FAMILIA, Y TENIENDO EN CUENTA LOS INDICADORES A EVALUAR, SE CONSIDERA PERTINENTE CONCEDER EL ENCARGO AL FUNCIONARIO </t>
    </r>
    <r>
      <rPr>
        <b/>
        <sz val="14"/>
        <color theme="1"/>
        <rFont val="Calibri"/>
        <family val="2"/>
        <scheme val="minor"/>
      </rPr>
      <t>EDISON LEANDRO RIVERA RUEDA</t>
    </r>
    <r>
      <rPr>
        <sz val="14"/>
        <color theme="1"/>
        <rFont val="Calibri"/>
        <family val="2"/>
        <scheme val="minor"/>
      </rPr>
      <t>, TODA VEZ QUE CUMPLE CON EL PERFIL Y EXPERIENCIA PARA DESEMPEÑAR LAS FUNCIONES.</t>
    </r>
  </si>
  <si>
    <t>SERGIO DAVID GUECHA GÓNZALEZ</t>
  </si>
  <si>
    <t>ESPECIALISTA EN DERECHO ADMINISTRATIVO</t>
  </si>
  <si>
    <t>No. 259131</t>
  </si>
  <si>
    <t>El postulado cuenta con una evaluación Sobresaliente, obteniendo un puntaje de:
98,94</t>
  </si>
  <si>
    <t>No. 232475</t>
  </si>
  <si>
    <t>TITULO PREGRADO ADICIONAL AL SOLICITADO</t>
  </si>
  <si>
    <t>TITULO POSTGRADO ADICIONAL AL SOLICITADO</t>
  </si>
  <si>
    <r>
      <t xml:space="preserve">Postulación para surtir la vacante temporal del empleo denominado COMISARIO DE FAMILIA, Código 202, Grado 06, en la SECRETARIA DE DESARROLLO SOCIAL, DIRECCIÓN PARA LA EQUIDAD Y LA FAMILIA de la Planta Global de la Administración Municipal de Cajicá mediante la figura de Encargo.
Se otorgará un puntaje de cero a tres, siendo cero (0) el menor puntaje y tres (03) el mayor puntaje a cada variable requisito que el postulado cumpla de la siguiente manera:
- Cero (0) puntos si no cumple con el requisito solicitado
- Un (1) punto si cumple parcialmente
- Dos (2) puntos si cumple con alguna de las dos alternativas
- Tres (3) puntos si cumple con todos los requisitos principales
En el caso de la Evalucaión del Desempeño Laboral se asignará el puntaje teniendo en cuenta los siguientes rangos:
- Un (1) punto si la calificación es entre 86 a 91
- Dos (2) puntos si la calificación es entre 92 a 97
- Tres (3) puntos si la calificación es entre 98 a 100
</t>
    </r>
    <r>
      <rPr>
        <b/>
        <u/>
        <sz val="11"/>
        <color theme="1"/>
        <rFont val="Calibri"/>
        <family val="2"/>
        <scheme val="minor"/>
      </rPr>
      <t>PUNTAJE ADICIONAL</t>
    </r>
    <r>
      <rPr>
        <b/>
        <sz val="11"/>
        <color theme="1"/>
        <rFont val="Calibri"/>
        <family val="2"/>
        <scheme val="minor"/>
      </rPr>
      <t xml:space="preserve">
- UN (01) punto - si cuenta con mayor experiencia relacionada con las funciones a desempeñar.  
- UN (01) punto por pertenecer a la misma dependencia del cargo a ocupar.
- UN (01) punto titulo Pregrado adicional al solicitado.
- DOS (02) puntos titulo postgrado adicional al solicitado (postgrado modalidad especialización)
- TRES (03) puntos titulo postgrado adicional al solicitado (postgrado modalidad Maestría)
- DOS (02) puntos al servidor de Carrera Administrativa con mayor tiempo de antiguedad en la entidad,
</t>
    </r>
  </si>
  <si>
    <t>No. 345110</t>
  </si>
  <si>
    <t>El postulado NO cumple, toda vez que si bien es cierto cuenta con más de Treinta y seis (36) meses de experiencia profesional como Psicologo, siendo solicitada la experiencia profesional relacionada con el titulo Profesional NBC en Derecho (Abogado), (Se graduó como abogado en Dic/2019)</t>
  </si>
  <si>
    <t>PLAN DE INDUCCION Y RE INDUCCION</t>
  </si>
  <si>
    <t xml:space="preserve">PLAN  GESTION HUMANA 2020 - ALCALDIA MUNICIPAL DE CAJICÁ </t>
  </si>
  <si>
    <t xml:space="preserve">OBJETIVO </t>
  </si>
  <si>
    <t xml:space="preserve">CUMPLIMIENTO </t>
  </si>
  <si>
    <t>PORCENTAJE</t>
  </si>
  <si>
    <t>OBSERVACION</t>
  </si>
  <si>
    <t>PLAN INSTITUCIONAL  DE CAPACITACION</t>
  </si>
  <si>
    <t>PLAN INSTITUCIONAL DE BIENESTAR</t>
  </si>
  <si>
    <t>para el primer bimestre del año se lograron ejecutar capacitaciones presenciales, sin embargo y teniendo en cuenta que desde el mes de marzo nos encontramos en aislamiento preventivo obligatorio, se tuvo que re ajustar el cronograma programado y se han venido ejecutado capacitaciones de manera virtual,  por lo que conllevo a la modificacion del plan en cuanto al cronograma y adicion en capacitaciones</t>
  </si>
  <si>
    <t>Se han realizado 15 capacitaciones</t>
  </si>
  <si>
    <t>Contribuir al mejoramiento institucional fortaleciendo la competencias laborales, conocimiento habilidades de fiormacion y capacitacion expresadas por los servidores en la deteccion de necesidades a travez del plan de capacitacionpara el año 2020</t>
  </si>
  <si>
    <t>procesos de formación y capacitación dirigidos a facilitar y a fortalecer la integración del empleado a la cultura organizacional, a desarrollar en éste habilidades gerenciales y de servicio público y suministrarle información necesaria para el mejor conocimiento de la función pública y de la entidad, estimulando el aprendizaje y el desarrollo individual y organizacional, en un contexto metodológico flexible, integral, práctico y participativo</t>
  </si>
  <si>
    <t>propiciar condiciones para el mejoramiento y calidad de vida d los funcionarios de la entidad y su desempeño laboral  generandfo de concimiento  esparcimiento  e integracion familiar, a travez de programas que fomenten el desarrollio integral y a travez de actividades detectadas  a las necesidades de los servidores</t>
  </si>
  <si>
    <t>para el primer bimestre del año se lograron ejecutar actividades mensuales como celebracion de cumpleaños de los funcionarios, sin embargo y teniendo en cuenta que desde el mes de marzo nos encontramos en aislamiento preventivo obligatorio, se tuvo que re ajustar el cronograma programado por lo que conllevo a la modificacion del plan en cuanto al cronograma e innovacion en celebracion  y se han venido ejecutado  de manera virtual actividades</t>
  </si>
  <si>
    <t>PLAN</t>
  </si>
  <si>
    <t>PLAN ANUAL DE BIENESTAR SOCIAL A FUNCIONARIOS (2020)</t>
  </si>
  <si>
    <t>ACTIVIDADES SEGÚN NECESIDADES PLASMADAS</t>
  </si>
  <si>
    <t>ÁREAS DE INTERVENCIÓN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</si>
  <si>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</si>
  <si>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</si>
  <si>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</si>
  <si>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</si>
  <si>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</si>
  <si>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</si>
  <si>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</si>
  <si>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</si>
  <si>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</si>
  <si>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</si>
  <si>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</si>
  <si>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</si>
  <si>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EJECUCIÓN</t>
  </si>
  <si>
    <t xml:space="preserve">ACTIVIDADES DEPORTIVAS INCLUIDAS EN TORNEOS ENTRE SECRETARIAS O DEPENDENCIAS </t>
  </si>
  <si>
    <t>PROTECCIÓN Y SERVICIOS SOCIALES</t>
  </si>
  <si>
    <t>ACTIVIDAD DE INTEGRACIÓN MOTIVACIONAL A FUNCIONARIOS</t>
  </si>
  <si>
    <t>ACTIVIDADES DIRIGIDAS A  DIFERENTES GRUPOS DE TRABAJO, POR SU DESEMPEÑO EN EL DESARROLLO DE TAREAS PARA EL LOGRO DE RESULTADOS EN EL CORTO PLAZO</t>
  </si>
  <si>
    <t>CALIDAD DE VIDA LABORAL</t>
  </si>
  <si>
    <t xml:space="preserve">UNA HORA DE ZUMBA SEMANAL </t>
  </si>
  <si>
    <t xml:space="preserve"> NOVENAS NAVIDEÑAS </t>
  </si>
  <si>
    <t>CELEBRACIÓN DE CUMPLEAÑOS FUNCIONARIOS</t>
  </si>
  <si>
    <t>CELEBRACIÓN DIA DEL FUNCIONARIO PUBLICO</t>
  </si>
  <si>
    <t>DIA DEL NIÑO</t>
  </si>
  <si>
    <t>DIA DE LA MADRE</t>
  </si>
  <si>
    <t>DIA DEL PADRE</t>
  </si>
  <si>
    <t>ACTIVIDAD MOTIVACIONAL DE ENTREGA DE REGALOS A HIJOS DE FUNCIONARIOS Y ENTREGA DE ELEMENTOS A FUNCIONARIOS Y PENSIONADOS</t>
  </si>
  <si>
    <t xml:space="preserve"> JORNADA DE SPA, BELLEZA Y CUIDADO DE LA PIEL</t>
  </si>
  <si>
    <t>CELEBRACIÓN DEL DIA DEL AMOR Y LA AMISTAD</t>
  </si>
  <si>
    <t xml:space="preserve">CELEBRACIÓN DEL DIA DE LA MUJER </t>
  </si>
  <si>
    <t xml:space="preserve">JORNADAS DE PAUSAS ACTIVAS DENTRO DE LAS DIFERENTES OFICINAS </t>
  </si>
  <si>
    <t xml:space="preserve">CELEBRACIÓN DIA DEL HOMBRE </t>
  </si>
  <si>
    <t xml:space="preserve">CELEBRACIÓN DIA DEL BOMBERO </t>
  </si>
  <si>
    <t xml:space="preserve">CAMINATA ECOLOGICA </t>
  </si>
  <si>
    <t xml:space="preserve">SALIDA DE INTEGRACIÓN FUNCIONARIOS </t>
  </si>
  <si>
    <t>JORNADAS DE APOYO PSICOLOGIA PERSONA, GRUPAL Y/O FAMILIAR</t>
  </si>
  <si>
    <t>CELEBRACIÓN DIA DE LA SECRETARIA</t>
  </si>
  <si>
    <t>PLAN ANUAL INSTITUCIONAL DE CAPACITACIÓN - 2020</t>
  </si>
  <si>
    <t>ACTIVIDAD</t>
  </si>
  <si>
    <t>CONTRATACIÓN ESTATAL</t>
  </si>
  <si>
    <t>NORMATIVIDAD LEGAL VIGENTE (Jurídica, Administrativa, Contable, Ambiental, Civil, Informática Social)</t>
  </si>
  <si>
    <t>FINANZAS Y PRESUPUESTOS</t>
  </si>
  <si>
    <t>GESTIÓN DE CALIDAD</t>
  </si>
  <si>
    <t>GESTIÓN DE PROYECTOS</t>
  </si>
  <si>
    <t>MODELO INTEGRADO DE PLANEACIÓN Y GESTIÓN (MIPG)</t>
  </si>
  <si>
    <t xml:space="preserve">GESTION DOCUMENTAL </t>
  </si>
  <si>
    <t>MANEJO APLICATIVO SECOP II</t>
  </si>
  <si>
    <t>CURSO MANEJO DE HERRAMIENTAS OFIMATICAS (EXCEL)</t>
  </si>
  <si>
    <t>MANEJO APLICATIVO SYSMAN</t>
  </si>
  <si>
    <t>ATENCIÓN AL CLIENTE</t>
  </si>
  <si>
    <t>REDACCIÓN Y BUENAS PRÁCTICAS GRAMATICALES</t>
  </si>
  <si>
    <t>COMUNICACIÓN ASERTIVA</t>
  </si>
  <si>
    <t>CÓDIGO ÚNICO DISCIPLINARIO</t>
  </si>
  <si>
    <t>CURSO DE TRABAJO EN ALTURAS</t>
  </si>
  <si>
    <t>CAPACITACIÓN CÓMITE CONVIVENCIA</t>
  </si>
  <si>
    <t>TALLER DE RIESGO PSICOSOCIAL</t>
  </si>
  <si>
    <t>CAPACITACIONES BRIGADA</t>
  </si>
  <si>
    <t>CAPACITACIÓN SEGURIDAD VIAL</t>
  </si>
  <si>
    <t xml:space="preserve">MANTENIMIENTO DE VEHICULOS </t>
  </si>
  <si>
    <t>OBJETIVOS DE APRENDIZAJE</t>
  </si>
  <si>
    <t>DE CONOCIMIENTO</t>
  </si>
  <si>
    <t>APRENDIZAJE Y HABILIDADES:</t>
  </si>
  <si>
    <t>INFORMACIÓN GENERAL</t>
  </si>
  <si>
    <t>CRONOGRAMA DE ACTIVIDADES  PLAN DE INDUCCION Y REINDUCCION 2019</t>
  </si>
  <si>
    <t>Nº</t>
  </si>
  <si>
    <t>ÁREA</t>
  </si>
  <si>
    <t xml:space="preserve">ENERO </t>
  </si>
  <si>
    <t>BENEFICIARIOS</t>
  </si>
  <si>
    <t>SE DESARROLLO</t>
  </si>
  <si>
    <t>PENDIENTE</t>
  </si>
  <si>
    <t>INDUCCION A FUNCIONARIOS NUEVOS</t>
  </si>
  <si>
    <t>Intervención Social</t>
  </si>
  <si>
    <t>Funcionarios Nuevos de Planta</t>
  </si>
  <si>
    <t>REINDUCCION A TODOS LOS FUNCIONARIOS</t>
  </si>
  <si>
    <t>ACTIVIDADADES PRIMER SEMESTRE</t>
  </si>
  <si>
    <t>TOTAL ACTIVIDADES PROGRAMADA 2020</t>
  </si>
  <si>
    <t>EJECUTADAS PRIMER SEMESTRE</t>
  </si>
  <si>
    <t>EJECUTADAS SEGUNDO SEMESTRE</t>
  </si>
  <si>
    <t>ACTIVIDADADES SEGUNDO SEMESTRE</t>
  </si>
  <si>
    <t>(SE ENCUENTRA EN EJECUCIÓN)</t>
  </si>
  <si>
    <t>SEMESTRE</t>
  </si>
  <si>
    <t>ANUAL</t>
  </si>
  <si>
    <t>CUMPLIMIENTO %</t>
  </si>
  <si>
    <t>CAPACITACIÓN COPASST *</t>
  </si>
  <si>
    <t>Se han realizado 15 Actvidades</t>
  </si>
  <si>
    <t>teniendo en cuenta que desde el mes de marzo nos encontramos en aislamiento preventivo obligatorio (COVID 19),  a conllevado a modificacion e innovacion para ejecutar actividades</t>
  </si>
  <si>
    <t>* ADICIONAL A LAS ACTIVIDADES INICIALMENTE PROGRAMADAS, DESDE LA DIRECCIÓN DE GESTIÓN HUMANA - SEGURIDAD Y SALUD EN EL TRABAJO, SE REALIZARON CAPACITACIONES EN:
- PROTOCOLOS DE BIOSEGURIDAD A TRAVES DE ARL (SE DESARROLLO EN EL MES DE MAYO DE 2020).
- CAPACITACIÓN PRIMER RESPONDIENTE PRESENCIAL  (SE DESARROLLO EN EL MES DE JULIO DE 2020).
-CONCEPTOS TEORICOS EN PRIMEROS AUXILIOS  (SE DESARROLLO EN EL MES DE AGOSTO DE 2020).
- CAPACITACIÓN VIRTUAL EN ATENCIÓN AL USUARIO  (SE DESARROLLO EN EL MES DE AGOSTO DE 2020).
- TALLERES WEB ARL  (SE DESARROLLAN LOS DÍAS LUNES SEMANALMENTE DESDE EL MES DE ABRIL DE 2020 A LA FECHA).</t>
  </si>
  <si>
    <t>se han ejecutado 2actividades EN EL PRIMER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</si>
</sst>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32">
    <xf numFmtId="0" fontId="0" fillId="0" borderId="0" xfId="0"/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90" wrapText="1"/>
    </xf>
    <xf numFmtId="0" fontId="9" fillId="4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8" borderId="35" xfId="0" applyFont="1" applyFill="1" applyBorder="1" applyAlignment="1">
      <alignment horizontal="center" vertical="center" wrapText="1"/>
    </xf>
    <xf numFmtId="0" fontId="0" fillId="8" borderId="32" xfId="0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5" borderId="3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3" xfId="0" applyFont="1" applyBorder="1" applyAlignment="1">
      <alignment horizont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justify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textRotation="90" wrapText="1"/>
    </xf>
    <xf numFmtId="0" fontId="13" fillId="9" borderId="23" xfId="0" applyFont="1" applyFill="1" applyBorder="1" applyAlignment="1">
      <alignment horizontal="center" vertical="center" textRotation="90" wrapText="1"/>
    </xf>
    <xf numFmtId="0" fontId="14" fillId="9" borderId="2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4" fillId="9" borderId="2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9" borderId="25" xfId="0" applyFont="1" applyFill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6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vertical="center"/>
    </xf>
    <xf numFmtId="0" fontId="18" fillId="11" borderId="23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9" borderId="25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vertical="center"/>
    </xf>
    <xf numFmtId="0" fontId="14" fillId="0" borderId="20" xfId="0" applyFont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1" fillId="0" borderId="28" xfId="0" applyFont="1" applyBorder="1" applyAlignment="1">
      <alignment horizontal="justify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25" xfId="0" applyFont="1" applyBorder="1" applyAlignment="1">
      <alignment horizontal="justify" vertical="center" wrapText="1"/>
    </xf>
    <xf numFmtId="0" fontId="14" fillId="0" borderId="24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14" fillId="7" borderId="21" xfId="0" applyFont="1" applyFill="1" applyBorder="1" applyAlignment="1">
      <alignment horizontal="justify" vertical="center" wrapText="1"/>
    </xf>
    <xf numFmtId="0" fontId="14" fillId="7" borderId="23" xfId="0" applyFont="1" applyFill="1" applyBorder="1" applyAlignment="1">
      <alignment horizontal="justify" vertical="center" wrapText="1"/>
    </xf>
    <xf numFmtId="0" fontId="14" fillId="7" borderId="20" xfId="0" applyFont="1" applyFill="1" applyBorder="1" applyAlignment="1">
      <alignment vertical="center" wrapText="1"/>
    </xf>
    <xf numFmtId="0" fontId="14" fillId="7" borderId="26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0" fontId="17" fillId="14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7" borderId="7" xfId="0" applyFont="1" applyFill="1" applyBorder="1" applyAlignment="1">
      <alignment horizontal="justify" vertical="center" wrapText="1"/>
    </xf>
    <xf numFmtId="0" fontId="14" fillId="7" borderId="24" xfId="0" applyFont="1" applyFill="1" applyBorder="1" applyAlignment="1">
      <alignment horizontal="justify" vertical="center" wrapText="1"/>
    </xf>
    <xf numFmtId="0" fontId="14" fillId="14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4" fillId="7" borderId="24" xfId="0" applyFont="1" applyFill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10" fontId="11" fillId="0" borderId="1" xfId="0" applyNumberFormat="1" applyFont="1" applyBorder="1"/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textRotation="90"/>
    </xf>
    <xf numFmtId="0" fontId="1" fillId="2" borderId="21" xfId="0" applyFont="1" applyFill="1" applyBorder="1" applyAlignment="1">
      <alignment horizontal="center" vertical="center" textRotation="90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0" fontId="16" fillId="12" borderId="20" xfId="0" applyFont="1" applyFill="1" applyBorder="1" applyAlignment="1">
      <alignment horizontal="center" vertical="center" textRotation="90" wrapText="1"/>
    </xf>
    <xf numFmtId="0" fontId="16" fillId="12" borderId="43" xfId="0" applyFont="1" applyFill="1" applyBorder="1" applyAlignment="1">
      <alignment horizontal="center" vertical="center" textRotation="90" wrapText="1"/>
    </xf>
    <xf numFmtId="0" fontId="16" fillId="6" borderId="20" xfId="0" applyFont="1" applyFill="1" applyBorder="1" applyAlignment="1">
      <alignment horizontal="center" vertical="center" textRotation="90" wrapText="1"/>
    </xf>
    <xf numFmtId="0" fontId="16" fillId="6" borderId="43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13" borderId="20" xfId="0" applyFont="1" applyFill="1" applyBorder="1" applyAlignment="1">
      <alignment horizontal="center" vertical="center" textRotation="90" wrapText="1"/>
    </xf>
    <xf numFmtId="0" fontId="13" fillId="13" borderId="21" xfId="0" applyFont="1" applyFill="1" applyBorder="1" applyAlignment="1">
      <alignment horizontal="center" vertical="center" textRotation="90" wrapText="1"/>
    </xf>
    <xf numFmtId="0" fontId="13" fillId="6" borderId="20" xfId="0" applyFont="1" applyFill="1" applyBorder="1" applyAlignment="1">
      <alignment horizontal="center" vertical="center" textRotation="90" wrapText="1"/>
    </xf>
    <xf numFmtId="0" fontId="13" fillId="6" borderId="2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/>
    </xf>
    <xf numFmtId="0" fontId="19" fillId="10" borderId="33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12" fillId="10" borderId="41" xfId="0" applyFont="1" applyFill="1" applyBorder="1" applyAlignment="1">
      <alignment horizontal="center" vertical="center"/>
    </xf>
    <xf numFmtId="0" fontId="12" fillId="10" borderId="39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9" fillId="13" borderId="42" xfId="0" applyFont="1" applyFill="1" applyBorder="1" applyAlignment="1">
      <alignment horizontal="center" vertical="center" textRotation="90"/>
    </xf>
    <xf numFmtId="0" fontId="19" fillId="13" borderId="40" xfId="0" applyFont="1" applyFill="1" applyBorder="1" applyAlignment="1">
      <alignment horizontal="center" vertical="center" textRotation="90"/>
    </xf>
    <xf numFmtId="0" fontId="12" fillId="10" borderId="42" xfId="0" applyFont="1" applyFill="1" applyBorder="1" applyAlignment="1">
      <alignment horizontal="center" vertical="center"/>
    </xf>
    <xf numFmtId="0" fontId="12" fillId="10" borderId="40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44" xfId="0" applyFont="1" applyFill="1" applyBorder="1" applyAlignment="1">
      <alignment horizontal="center" vertical="center"/>
    </xf>
    <xf numFmtId="0" fontId="19" fillId="6" borderId="42" xfId="0" applyFont="1" applyFill="1" applyBorder="1" applyAlignment="1">
      <alignment horizontal="center" vertical="center" textRotation="90"/>
    </xf>
    <xf numFmtId="0" fontId="19" fillId="6" borderId="40" xfId="0" applyFont="1" applyFill="1" applyBorder="1" applyAlignment="1">
      <alignment horizontal="center" vertical="center" textRotation="9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7"/>
  <sheetViews>
    <sheetView showGridLines="0" view="pageBreakPreview" topLeftCell="B7" zoomScale="55" zoomScaleNormal="55" zoomScaleSheetLayoutView="55" workbookViewId="0">
      <selection activeCell="V8" sqref="V8"/>
    </sheetView>
  </sheetViews>
  <sheetFormatPr baseColWidth="10" defaultRowHeight="15" x14ac:dyDescent="0.25"/>
  <cols>
    <col min="1" max="1" width="5.7109375" style="1" customWidth="1"/>
    <col min="2" max="2" width="55" style="1" customWidth="1"/>
    <col min="3" max="3" width="25.140625" style="1" customWidth="1"/>
    <col min="4" max="4" width="11.42578125" style="1"/>
    <col min="5" max="5" width="47.28515625" style="1" customWidth="1"/>
    <col min="6" max="6" width="39.7109375" style="1" customWidth="1"/>
    <col min="7" max="9" width="4.85546875" style="1" customWidth="1"/>
    <col min="10" max="10" width="27.5703125" style="1" customWidth="1"/>
    <col min="11" max="13" width="4.85546875" style="1" customWidth="1"/>
    <col min="14" max="14" width="28.42578125" style="1" customWidth="1"/>
    <col min="15" max="17" width="4.85546875" style="1" customWidth="1"/>
    <col min="18" max="18" width="33.85546875" style="1" customWidth="1"/>
    <col min="19" max="21" width="4.85546875" style="1" customWidth="1"/>
    <col min="22" max="22" width="33.7109375" style="1" customWidth="1"/>
    <col min="23" max="23" width="8.140625" style="1" customWidth="1"/>
    <col min="24" max="24" width="23.85546875" style="1" customWidth="1"/>
    <col min="25" max="16384" width="11.42578125" style="1"/>
  </cols>
  <sheetData>
    <row r="1" spans="2:24" ht="15.75" thickBot="1" x14ac:dyDescent="0.3"/>
    <row r="2" spans="2:24" ht="25.5" customHeight="1" thickBot="1" x14ac:dyDescent="0.3">
      <c r="B2" s="126" t="s">
        <v>4</v>
      </c>
      <c r="C2" s="127"/>
      <c r="D2" s="128" t="s">
        <v>7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30"/>
    </row>
    <row r="3" spans="2:24" ht="380.25" customHeight="1" thickBot="1" x14ac:dyDescent="0.3">
      <c r="B3" s="131" t="s">
        <v>27</v>
      </c>
      <c r="C3" s="132"/>
      <c r="D3" s="133" t="s">
        <v>48</v>
      </c>
      <c r="E3" s="134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6"/>
    </row>
    <row r="4" spans="2:24" ht="15.75" thickBot="1" x14ac:dyDescent="0.3">
      <c r="B4" s="3" t="s">
        <v>5</v>
      </c>
      <c r="C4" s="4" t="s">
        <v>6</v>
      </c>
      <c r="D4" s="124" t="s">
        <v>0</v>
      </c>
      <c r="E4" s="139" t="s">
        <v>1</v>
      </c>
      <c r="F4" s="128" t="s">
        <v>22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30"/>
    </row>
    <row r="5" spans="2:24" ht="75.75" customHeight="1" x14ac:dyDescent="0.25">
      <c r="B5" s="142" t="s">
        <v>28</v>
      </c>
      <c r="C5" s="145" t="s">
        <v>29</v>
      </c>
      <c r="D5" s="137"/>
      <c r="E5" s="140"/>
      <c r="F5" s="148" t="s">
        <v>2</v>
      </c>
      <c r="G5" s="124" t="s">
        <v>10</v>
      </c>
      <c r="H5" s="124" t="s">
        <v>11</v>
      </c>
      <c r="I5" s="150" t="s">
        <v>15</v>
      </c>
      <c r="J5" s="148" t="s">
        <v>32</v>
      </c>
      <c r="K5" s="124" t="s">
        <v>10</v>
      </c>
      <c r="L5" s="124" t="s">
        <v>11</v>
      </c>
      <c r="M5" s="150" t="s">
        <v>15</v>
      </c>
      <c r="N5" s="148" t="s">
        <v>13</v>
      </c>
      <c r="O5" s="124" t="s">
        <v>10</v>
      </c>
      <c r="P5" s="124" t="s">
        <v>11</v>
      </c>
      <c r="Q5" s="150" t="s">
        <v>15</v>
      </c>
      <c r="R5" s="148" t="s">
        <v>9</v>
      </c>
      <c r="S5" s="124" t="s">
        <v>10</v>
      </c>
      <c r="T5" s="124" t="s">
        <v>11</v>
      </c>
      <c r="U5" s="150" t="s">
        <v>15</v>
      </c>
      <c r="V5" s="148" t="s">
        <v>3</v>
      </c>
      <c r="W5" s="150" t="s">
        <v>15</v>
      </c>
      <c r="X5" s="152" t="s">
        <v>8</v>
      </c>
    </row>
    <row r="6" spans="2:24" ht="47.25" customHeight="1" thickBot="1" x14ac:dyDescent="0.3">
      <c r="B6" s="143"/>
      <c r="C6" s="146"/>
      <c r="D6" s="138"/>
      <c r="E6" s="141"/>
      <c r="F6" s="149"/>
      <c r="G6" s="125"/>
      <c r="H6" s="125"/>
      <c r="I6" s="151"/>
      <c r="J6" s="149"/>
      <c r="K6" s="125"/>
      <c r="L6" s="125"/>
      <c r="M6" s="151"/>
      <c r="N6" s="149"/>
      <c r="O6" s="125"/>
      <c r="P6" s="125"/>
      <c r="Q6" s="151"/>
      <c r="R6" s="149"/>
      <c r="S6" s="125"/>
      <c r="T6" s="125"/>
      <c r="U6" s="151"/>
      <c r="V6" s="149"/>
      <c r="W6" s="151"/>
      <c r="X6" s="153"/>
    </row>
    <row r="7" spans="2:24" ht="162" customHeight="1" thickBot="1" x14ac:dyDescent="0.3">
      <c r="B7" s="143"/>
      <c r="C7" s="146"/>
      <c r="D7" s="35">
        <v>1</v>
      </c>
      <c r="E7" s="36" t="s">
        <v>26</v>
      </c>
      <c r="F7" s="37" t="s">
        <v>23</v>
      </c>
      <c r="G7" s="22" t="s">
        <v>12</v>
      </c>
      <c r="H7" s="23"/>
      <c r="I7" s="24">
        <v>3</v>
      </c>
      <c r="J7" s="38" t="s">
        <v>33</v>
      </c>
      <c r="K7" s="22" t="s">
        <v>14</v>
      </c>
      <c r="L7" s="23"/>
      <c r="M7" s="24">
        <v>3</v>
      </c>
      <c r="N7" s="37" t="s">
        <v>49</v>
      </c>
      <c r="O7" s="22" t="s">
        <v>14</v>
      </c>
      <c r="P7" s="23"/>
      <c r="Q7" s="24">
        <v>3</v>
      </c>
      <c r="R7" s="37" t="s">
        <v>50</v>
      </c>
      <c r="S7" s="22"/>
      <c r="T7" s="23" t="s">
        <v>14</v>
      </c>
      <c r="U7" s="24">
        <v>1</v>
      </c>
      <c r="V7" s="39" t="s">
        <v>35</v>
      </c>
      <c r="W7" s="23">
        <v>2</v>
      </c>
      <c r="X7" s="6">
        <f>W7+U7+Q7+M7+I7</f>
        <v>12</v>
      </c>
    </row>
    <row r="8" spans="2:24" ht="130.5" customHeight="1" thickBot="1" x14ac:dyDescent="0.3">
      <c r="B8" s="143"/>
      <c r="C8" s="146"/>
      <c r="D8" s="33">
        <v>2</v>
      </c>
      <c r="E8" s="34" t="s">
        <v>30</v>
      </c>
      <c r="F8" s="13" t="s">
        <v>23</v>
      </c>
      <c r="G8" s="15" t="s">
        <v>14</v>
      </c>
      <c r="H8" s="16"/>
      <c r="I8" s="17">
        <v>3</v>
      </c>
      <c r="J8" s="13" t="s">
        <v>36</v>
      </c>
      <c r="K8" s="15" t="s">
        <v>14</v>
      </c>
      <c r="L8" s="16"/>
      <c r="M8" s="17">
        <v>3</v>
      </c>
      <c r="N8" s="13" t="s">
        <v>45</v>
      </c>
      <c r="O8" s="15" t="s">
        <v>14</v>
      </c>
      <c r="P8" s="16"/>
      <c r="Q8" s="17">
        <v>3</v>
      </c>
      <c r="R8" s="13" t="s">
        <v>34</v>
      </c>
      <c r="S8" s="15" t="s">
        <v>14</v>
      </c>
      <c r="T8" s="16"/>
      <c r="U8" s="17">
        <v>2</v>
      </c>
      <c r="V8" s="41" t="s">
        <v>24</v>
      </c>
      <c r="W8" s="16">
        <v>3</v>
      </c>
      <c r="X8" s="6">
        <f>W8+U8+Q8+M8+I8</f>
        <v>14</v>
      </c>
    </row>
    <row r="9" spans="2:24" ht="130.5" customHeight="1" thickBot="1" x14ac:dyDescent="0.3">
      <c r="B9" s="143"/>
      <c r="C9" s="146"/>
      <c r="D9" s="7">
        <v>3</v>
      </c>
      <c r="E9" s="14" t="s">
        <v>31</v>
      </c>
      <c r="F9" s="32" t="s">
        <v>23</v>
      </c>
      <c r="G9" s="19" t="s">
        <v>14</v>
      </c>
      <c r="H9" s="20"/>
      <c r="I9" s="21">
        <v>3</v>
      </c>
      <c r="J9" s="44" t="s">
        <v>25</v>
      </c>
      <c r="K9" s="19" t="s">
        <v>14</v>
      </c>
      <c r="L9" s="20"/>
      <c r="M9" s="21">
        <v>2</v>
      </c>
      <c r="N9" s="45" t="s">
        <v>37</v>
      </c>
      <c r="O9" s="19" t="s">
        <v>14</v>
      </c>
      <c r="P9" s="20"/>
      <c r="Q9" s="21">
        <v>3</v>
      </c>
      <c r="R9" s="32" t="s">
        <v>38</v>
      </c>
      <c r="S9" s="15" t="s">
        <v>14</v>
      </c>
      <c r="T9" s="16"/>
      <c r="U9" s="17">
        <v>2</v>
      </c>
      <c r="V9" s="18" t="s">
        <v>39</v>
      </c>
      <c r="W9" s="16">
        <v>2</v>
      </c>
      <c r="X9" s="6">
        <f>W9+U9+Q9+M9+I9</f>
        <v>12</v>
      </c>
    </row>
    <row r="10" spans="2:24" ht="130.5" customHeight="1" thickBot="1" x14ac:dyDescent="0.3">
      <c r="B10" s="143"/>
      <c r="C10" s="146"/>
      <c r="D10" s="42">
        <v>4</v>
      </c>
      <c r="E10" s="43" t="s">
        <v>41</v>
      </c>
      <c r="F10" s="46" t="s">
        <v>23</v>
      </c>
      <c r="G10" s="25" t="s">
        <v>14</v>
      </c>
      <c r="H10" s="5"/>
      <c r="I10" s="26">
        <v>3</v>
      </c>
      <c r="J10" s="47" t="s">
        <v>42</v>
      </c>
      <c r="K10" s="25" t="s">
        <v>14</v>
      </c>
      <c r="L10" s="5"/>
      <c r="M10" s="26">
        <v>3</v>
      </c>
      <c r="N10" s="27" t="s">
        <v>43</v>
      </c>
      <c r="O10" s="25" t="s">
        <v>14</v>
      </c>
      <c r="P10" s="5"/>
      <c r="Q10" s="26">
        <v>3</v>
      </c>
      <c r="R10" s="46" t="s">
        <v>38</v>
      </c>
      <c r="S10" s="28" t="s">
        <v>14</v>
      </c>
      <c r="T10" s="29"/>
      <c r="U10" s="30">
        <v>2</v>
      </c>
      <c r="V10" s="48" t="s">
        <v>44</v>
      </c>
      <c r="W10" s="29">
        <v>3</v>
      </c>
      <c r="X10" s="6">
        <f>W10+U10+Q10+M10+I10</f>
        <v>14</v>
      </c>
    </row>
    <row r="11" spans="2:24" ht="16.5" thickBot="1" x14ac:dyDescent="0.3">
      <c r="B11" s="143"/>
      <c r="C11" s="146"/>
      <c r="D11" s="154" t="s">
        <v>16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6"/>
    </row>
    <row r="12" spans="2:24" ht="107.25" customHeight="1" thickBot="1" x14ac:dyDescent="0.3">
      <c r="B12" s="143"/>
      <c r="C12" s="146"/>
      <c r="D12" s="2" t="s">
        <v>0</v>
      </c>
      <c r="E12" s="2" t="s">
        <v>1</v>
      </c>
      <c r="F12" s="131" t="s">
        <v>17</v>
      </c>
      <c r="G12" s="157"/>
      <c r="H12" s="157"/>
      <c r="I12" s="132"/>
      <c r="J12" s="131" t="s">
        <v>18</v>
      </c>
      <c r="K12" s="157"/>
      <c r="L12" s="157"/>
      <c r="M12" s="157"/>
      <c r="N12" s="131" t="s">
        <v>46</v>
      </c>
      <c r="O12" s="132"/>
      <c r="P12" s="131" t="s">
        <v>47</v>
      </c>
      <c r="Q12" s="157"/>
      <c r="R12" s="157"/>
      <c r="S12" s="132"/>
      <c r="T12" s="131" t="s">
        <v>19</v>
      </c>
      <c r="U12" s="157"/>
      <c r="V12" s="132"/>
      <c r="W12" s="31" t="s">
        <v>20</v>
      </c>
      <c r="X12" s="12" t="s">
        <v>21</v>
      </c>
    </row>
    <row r="13" spans="2:24" ht="48" customHeight="1" thickBot="1" x14ac:dyDescent="0.3">
      <c r="B13" s="143"/>
      <c r="C13" s="146"/>
      <c r="D13" s="11">
        <v>1</v>
      </c>
      <c r="E13" s="40" t="s">
        <v>26</v>
      </c>
      <c r="F13" s="158">
        <v>1</v>
      </c>
      <c r="G13" s="159"/>
      <c r="H13" s="159"/>
      <c r="I13" s="159"/>
      <c r="J13" s="158">
        <v>1</v>
      </c>
      <c r="K13" s="159"/>
      <c r="L13" s="159"/>
      <c r="M13" s="159"/>
      <c r="N13" s="160">
        <v>1</v>
      </c>
      <c r="O13" s="161"/>
      <c r="P13" s="160">
        <v>0</v>
      </c>
      <c r="Q13" s="159"/>
      <c r="R13" s="159"/>
      <c r="S13" s="161"/>
      <c r="T13" s="160">
        <v>2</v>
      </c>
      <c r="U13" s="159"/>
      <c r="V13" s="161"/>
      <c r="W13" s="8">
        <f>T13+P13+N13+J13+F13</f>
        <v>5</v>
      </c>
      <c r="X13" s="8">
        <f>W13+X7</f>
        <v>17</v>
      </c>
    </row>
    <row r="14" spans="2:24" ht="48" customHeight="1" thickBot="1" x14ac:dyDescent="0.3">
      <c r="B14" s="143"/>
      <c r="C14" s="146"/>
      <c r="D14" s="9">
        <v>2</v>
      </c>
      <c r="E14" s="34" t="s">
        <v>30</v>
      </c>
      <c r="F14" s="158">
        <v>0</v>
      </c>
      <c r="G14" s="159"/>
      <c r="H14" s="159"/>
      <c r="I14" s="159"/>
      <c r="J14" s="158">
        <v>0</v>
      </c>
      <c r="K14" s="159"/>
      <c r="L14" s="159"/>
      <c r="M14" s="159"/>
      <c r="N14" s="160">
        <v>0</v>
      </c>
      <c r="O14" s="161"/>
      <c r="P14" s="160">
        <v>2</v>
      </c>
      <c r="Q14" s="159"/>
      <c r="R14" s="159"/>
      <c r="S14" s="161"/>
      <c r="T14" s="160">
        <v>2</v>
      </c>
      <c r="U14" s="159"/>
      <c r="V14" s="161"/>
      <c r="W14" s="8">
        <f t="shared" ref="W14:W16" si="0">T14+P14+N14+J14+F14</f>
        <v>4</v>
      </c>
      <c r="X14" s="8">
        <f t="shared" ref="X14:X16" si="1">X8+W14</f>
        <v>18</v>
      </c>
    </row>
    <row r="15" spans="2:24" ht="48" customHeight="1" thickBot="1" x14ac:dyDescent="0.3">
      <c r="B15" s="143"/>
      <c r="C15" s="146"/>
      <c r="D15" s="10">
        <v>3</v>
      </c>
      <c r="E15" s="14" t="s">
        <v>31</v>
      </c>
      <c r="F15" s="158">
        <v>0</v>
      </c>
      <c r="G15" s="159"/>
      <c r="H15" s="159"/>
      <c r="I15" s="159"/>
      <c r="J15" s="158">
        <v>0</v>
      </c>
      <c r="K15" s="159"/>
      <c r="L15" s="159"/>
      <c r="M15" s="159"/>
      <c r="N15" s="160">
        <v>0</v>
      </c>
      <c r="O15" s="161"/>
      <c r="P15" s="160">
        <v>0</v>
      </c>
      <c r="Q15" s="159"/>
      <c r="R15" s="159"/>
      <c r="S15" s="161"/>
      <c r="T15" s="160">
        <v>2</v>
      </c>
      <c r="U15" s="159"/>
      <c r="V15" s="161"/>
      <c r="W15" s="8">
        <f t="shared" si="0"/>
        <v>2</v>
      </c>
      <c r="X15" s="8">
        <f t="shared" si="1"/>
        <v>14</v>
      </c>
    </row>
    <row r="16" spans="2:24" ht="48" customHeight="1" thickBot="1" x14ac:dyDescent="0.3">
      <c r="B16" s="144"/>
      <c r="C16" s="147"/>
      <c r="D16" s="10">
        <v>4</v>
      </c>
      <c r="E16" s="43" t="s">
        <v>41</v>
      </c>
      <c r="F16" s="158">
        <v>0</v>
      </c>
      <c r="G16" s="159"/>
      <c r="H16" s="159"/>
      <c r="I16" s="159"/>
      <c r="J16" s="158">
        <v>0</v>
      </c>
      <c r="K16" s="159"/>
      <c r="L16" s="159"/>
      <c r="M16" s="159"/>
      <c r="N16" s="160">
        <v>0</v>
      </c>
      <c r="O16" s="161"/>
      <c r="P16" s="160">
        <v>0</v>
      </c>
      <c r="Q16" s="159"/>
      <c r="R16" s="159"/>
      <c r="S16" s="161"/>
      <c r="T16" s="160">
        <v>2</v>
      </c>
      <c r="U16" s="159"/>
      <c r="V16" s="161"/>
      <c r="W16" s="8">
        <f t="shared" si="0"/>
        <v>2</v>
      </c>
      <c r="X16" s="8">
        <f t="shared" si="1"/>
        <v>16</v>
      </c>
    </row>
    <row r="17" spans="2:24" ht="87.75" customHeight="1" thickBot="1" x14ac:dyDescent="0.3">
      <c r="B17" s="162" t="s">
        <v>40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</row>
  </sheetData>
  <sheetProtection formatCells="0" formatColumns="0" formatRows="0" insertColumns="0" insertRows="0" insertHyperlinks="0" deleteColumns="0" deleteRows="0" sort="0" autoFilter="0" pivotTables="0"/>
  <mergeCells count="55">
    <mergeCell ref="P14:S14"/>
    <mergeCell ref="P15:S15"/>
    <mergeCell ref="P16:S16"/>
    <mergeCell ref="F16:I16"/>
    <mergeCell ref="B17:X17"/>
    <mergeCell ref="F14:I14"/>
    <mergeCell ref="F15:I15"/>
    <mergeCell ref="J14:M14"/>
    <mergeCell ref="J15:M15"/>
    <mergeCell ref="J16:M16"/>
    <mergeCell ref="N14:O14"/>
    <mergeCell ref="N15:O15"/>
    <mergeCell ref="N16:O16"/>
    <mergeCell ref="T14:V14"/>
    <mergeCell ref="T15:V15"/>
    <mergeCell ref="T16:V16"/>
    <mergeCell ref="D11:X11"/>
    <mergeCell ref="F12:I12"/>
    <mergeCell ref="F13:I13"/>
    <mergeCell ref="J12:M12"/>
    <mergeCell ref="N12:O12"/>
    <mergeCell ref="J13:M13"/>
    <mergeCell ref="N13:O13"/>
    <mergeCell ref="P12:S12"/>
    <mergeCell ref="P13:S13"/>
    <mergeCell ref="T12:V12"/>
    <mergeCell ref="T13:V13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L5:L6"/>
    <mergeCell ref="B2:C2"/>
    <mergeCell ref="D2:X2"/>
    <mergeCell ref="B3:C3"/>
    <mergeCell ref="D3:X3"/>
    <mergeCell ref="D4:D6"/>
    <mergeCell ref="E4:E6"/>
    <mergeCell ref="F4:X4"/>
    <mergeCell ref="B5:B16"/>
    <mergeCell ref="C5:C16"/>
    <mergeCell ref="F5:F6"/>
    <mergeCell ref="G5:G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5" scale="3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"/>
  <sheetViews>
    <sheetView tabSelected="1" topLeftCell="A7" workbookViewId="0">
      <selection activeCell="F7" sqref="F7"/>
    </sheetView>
  </sheetViews>
  <sheetFormatPr baseColWidth="10" defaultRowHeight="15" x14ac:dyDescent="0.25"/>
  <cols>
    <col min="1" max="1" width="2.140625" customWidth="1"/>
    <col min="5" max="5" width="46.42578125" customWidth="1"/>
    <col min="6" max="6" width="15.5703125" customWidth="1"/>
    <col min="7" max="7" width="13.140625" customWidth="1"/>
    <col min="8" max="8" width="55.42578125" customWidth="1"/>
  </cols>
  <sheetData>
    <row r="3" spans="2:8" x14ac:dyDescent="0.25">
      <c r="B3" s="165" t="s">
        <v>52</v>
      </c>
      <c r="C3" s="166"/>
      <c r="D3" s="166"/>
      <c r="E3" s="166"/>
      <c r="F3" s="166"/>
      <c r="G3" s="166"/>
      <c r="H3" s="167"/>
    </row>
    <row r="4" spans="2:8" x14ac:dyDescent="0.25">
      <c r="B4" s="165" t="s">
        <v>65</v>
      </c>
      <c r="C4" s="166"/>
      <c r="D4" s="167"/>
      <c r="E4" s="49" t="s">
        <v>53</v>
      </c>
      <c r="F4" s="49" t="s">
        <v>54</v>
      </c>
      <c r="G4" s="49" t="s">
        <v>55</v>
      </c>
      <c r="H4" s="49" t="s">
        <v>56</v>
      </c>
    </row>
    <row r="5" spans="2:8" ht="143.25" customHeight="1" x14ac:dyDescent="0.25">
      <c r="B5" s="168" t="s">
        <v>57</v>
      </c>
      <c r="C5" s="169"/>
      <c r="D5" s="170"/>
      <c r="E5" s="51" t="s">
        <v>61</v>
      </c>
      <c r="F5" s="52" t="s">
        <v>60</v>
      </c>
      <c r="G5" s="53">
        <v>0.71399999999999997</v>
      </c>
      <c r="H5" s="50" t="s">
        <v>59</v>
      </c>
    </row>
    <row r="6" spans="2:8" ht="140.25" customHeight="1" x14ac:dyDescent="0.25">
      <c r="B6" s="171" t="s">
        <v>58</v>
      </c>
      <c r="C6" s="172"/>
      <c r="D6" s="173"/>
      <c r="E6" s="51" t="s">
        <v>63</v>
      </c>
      <c r="F6" s="51" t="s">
        <v>152</v>
      </c>
      <c r="G6" s="123">
        <v>0.71</v>
      </c>
      <c r="H6" s="50" t="s">
        <v>64</v>
      </c>
    </row>
    <row r="7" spans="2:8" ht="154.5" customHeight="1" x14ac:dyDescent="0.25">
      <c r="B7" s="168" t="s">
        <v>51</v>
      </c>
      <c r="C7" s="169"/>
      <c r="D7" s="170"/>
      <c r="E7" s="55" t="s">
        <v>62</v>
      </c>
      <c r="F7" s="51" t="s">
        <v>155</v>
      </c>
      <c r="G7" s="54"/>
      <c r="H7" s="51" t="s">
        <v>153</v>
      </c>
    </row>
  </sheetData>
  <mergeCells count="5">
    <mergeCell ref="B3:H3"/>
    <mergeCell ref="B7:D7"/>
    <mergeCell ref="B5:D5"/>
    <mergeCell ref="B6:D6"/>
    <mergeCell ref="B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"/>
  <sheetViews>
    <sheetView topLeftCell="A16" zoomScale="90" zoomScaleNormal="90" workbookViewId="0">
      <selection activeCell="J42" sqref="J42"/>
    </sheetView>
  </sheetViews>
  <sheetFormatPr baseColWidth="10" defaultRowHeight="15" x14ac:dyDescent="0.25"/>
  <cols>
    <col min="1" max="1" width="4.7109375" customWidth="1"/>
    <col min="2" max="2" width="6.5703125" customWidth="1"/>
    <col min="3" max="3" width="38.42578125" customWidth="1"/>
    <col min="4" max="4" width="26.5703125" style="1" customWidth="1"/>
    <col min="5" max="10" width="6" customWidth="1"/>
    <col min="11" max="11" width="9.42578125" customWidth="1"/>
    <col min="12" max="15" width="6" customWidth="1"/>
    <col min="16" max="16" width="8.28515625" customWidth="1"/>
  </cols>
  <sheetData>
    <row r="1" spans="2:18" ht="15.75" thickBot="1" x14ac:dyDescent="0.3"/>
    <row r="2" spans="2:18" ht="15.75" thickBot="1" x14ac:dyDescent="0.3">
      <c r="C2" s="181" t="s">
        <v>105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3"/>
    </row>
    <row r="3" spans="2:18" ht="15.75" thickBot="1" x14ac:dyDescent="0.3">
      <c r="C3" s="184" t="s">
        <v>67</v>
      </c>
      <c r="D3" s="184" t="s">
        <v>127</v>
      </c>
      <c r="E3" s="174" t="s">
        <v>69</v>
      </c>
      <c r="F3" s="174" t="s">
        <v>70</v>
      </c>
      <c r="G3" s="174" t="s">
        <v>71</v>
      </c>
      <c r="H3" s="174" t="s">
        <v>72</v>
      </c>
      <c r="I3" s="174" t="s">
        <v>73</v>
      </c>
      <c r="J3" s="174" t="s">
        <v>74</v>
      </c>
      <c r="K3" s="176" t="s">
        <v>75</v>
      </c>
      <c r="L3" s="176" t="s">
        <v>76</v>
      </c>
      <c r="M3" s="176" t="s">
        <v>77</v>
      </c>
      <c r="N3" s="176" t="s">
        <v>78</v>
      </c>
      <c r="O3" s="176" t="s">
        <v>79</v>
      </c>
      <c r="P3" s="176" t="s">
        <v>80</v>
      </c>
      <c r="Q3" s="181" t="s">
        <v>81</v>
      </c>
      <c r="R3" s="183"/>
    </row>
    <row r="4" spans="2:18" ht="79.5" customHeight="1" thickBot="1" x14ac:dyDescent="0.3">
      <c r="C4" s="185"/>
      <c r="D4" s="185"/>
      <c r="E4" s="175"/>
      <c r="F4" s="175"/>
      <c r="G4" s="175"/>
      <c r="H4" s="175"/>
      <c r="I4" s="175"/>
      <c r="J4" s="175"/>
      <c r="K4" s="177"/>
      <c r="L4" s="177"/>
      <c r="M4" s="177"/>
      <c r="N4" s="177"/>
      <c r="O4" s="177"/>
      <c r="P4" s="177"/>
      <c r="Q4" s="74" t="s">
        <v>10</v>
      </c>
      <c r="R4" s="74" t="s">
        <v>11</v>
      </c>
    </row>
    <row r="5" spans="2:18" ht="15.75" thickBot="1" x14ac:dyDescent="0.3">
      <c r="B5" s="101">
        <v>1</v>
      </c>
      <c r="C5" s="107" t="s">
        <v>107</v>
      </c>
      <c r="D5" s="75" t="s">
        <v>128</v>
      </c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8"/>
      <c r="R5" s="78"/>
    </row>
    <row r="6" spans="2:18" ht="46.5" customHeight="1" thickBot="1" x14ac:dyDescent="0.3">
      <c r="B6" s="101">
        <v>2</v>
      </c>
      <c r="C6" s="100" t="s">
        <v>108</v>
      </c>
      <c r="D6" s="75" t="s">
        <v>128</v>
      </c>
      <c r="E6" s="76"/>
      <c r="F6" s="76"/>
      <c r="G6" s="76"/>
      <c r="H6" s="77"/>
      <c r="I6" s="76"/>
      <c r="J6" s="76"/>
      <c r="K6" s="77"/>
      <c r="L6" s="76"/>
      <c r="M6" s="77"/>
      <c r="N6" s="76"/>
      <c r="O6" s="76"/>
      <c r="P6" s="77"/>
      <c r="Q6" s="78"/>
      <c r="R6" s="78"/>
    </row>
    <row r="7" spans="2:18" ht="15.75" thickBot="1" x14ac:dyDescent="0.3">
      <c r="B7" s="101">
        <v>3</v>
      </c>
      <c r="C7" s="107" t="s">
        <v>109</v>
      </c>
      <c r="D7" s="75" t="s">
        <v>128</v>
      </c>
      <c r="E7" s="76"/>
      <c r="F7" s="76"/>
      <c r="G7" s="76"/>
      <c r="H7" s="76"/>
      <c r="I7" s="76"/>
      <c r="J7" s="77"/>
      <c r="K7" s="76"/>
      <c r="L7" s="76"/>
      <c r="M7" s="76"/>
      <c r="N7" s="76"/>
      <c r="O7" s="76"/>
      <c r="P7" s="76"/>
      <c r="Q7" s="78"/>
      <c r="R7" s="78"/>
    </row>
    <row r="8" spans="2:18" ht="15.75" thickBot="1" x14ac:dyDescent="0.3">
      <c r="B8" s="101">
        <v>4</v>
      </c>
      <c r="C8" s="57" t="s">
        <v>110</v>
      </c>
      <c r="D8" s="75" t="s">
        <v>128</v>
      </c>
      <c r="E8" s="76"/>
      <c r="F8" s="76"/>
      <c r="G8" s="77"/>
      <c r="H8" s="76"/>
      <c r="I8" s="76"/>
      <c r="J8" s="76"/>
      <c r="K8" s="76"/>
      <c r="L8" s="76"/>
      <c r="M8" s="76"/>
      <c r="N8" s="76"/>
      <c r="O8" s="76"/>
      <c r="P8" s="76"/>
      <c r="Q8" s="78"/>
      <c r="R8" s="78"/>
    </row>
    <row r="9" spans="2:18" ht="15.75" thickBot="1" x14ac:dyDescent="0.3">
      <c r="B9" s="101">
        <v>5</v>
      </c>
      <c r="C9" s="57" t="s">
        <v>111</v>
      </c>
      <c r="D9" s="75" t="s">
        <v>128</v>
      </c>
      <c r="E9" s="76"/>
      <c r="F9" s="76"/>
      <c r="G9" s="76"/>
      <c r="H9" s="77"/>
      <c r="I9" s="76"/>
      <c r="J9" s="76"/>
      <c r="K9" s="76"/>
      <c r="L9" s="76"/>
      <c r="M9" s="76"/>
      <c r="N9" s="76"/>
      <c r="O9" s="76"/>
      <c r="P9" s="76"/>
      <c r="Q9" s="78"/>
      <c r="R9" s="78"/>
    </row>
    <row r="10" spans="2:18" ht="23.25" thickBot="1" x14ac:dyDescent="0.3">
      <c r="B10" s="101">
        <v>6</v>
      </c>
      <c r="C10" s="106" t="s">
        <v>112</v>
      </c>
      <c r="D10" s="75" t="s">
        <v>128</v>
      </c>
      <c r="E10" s="76"/>
      <c r="F10" s="76"/>
      <c r="G10" s="76"/>
      <c r="H10" s="76"/>
      <c r="I10" s="76"/>
      <c r="J10" s="77"/>
      <c r="K10" s="76"/>
      <c r="L10" s="76"/>
      <c r="M10" s="76"/>
      <c r="N10" s="76"/>
      <c r="O10" s="76"/>
      <c r="P10" s="76"/>
      <c r="Q10" s="78"/>
      <c r="R10" s="78"/>
    </row>
    <row r="11" spans="2:18" ht="15.75" thickBot="1" x14ac:dyDescent="0.3">
      <c r="B11" s="101">
        <v>7</v>
      </c>
      <c r="C11" s="57" t="s">
        <v>113</v>
      </c>
      <c r="D11" s="75" t="s">
        <v>129</v>
      </c>
      <c r="E11" s="76"/>
      <c r="F11" s="76"/>
      <c r="G11" s="76"/>
      <c r="H11" s="76"/>
      <c r="I11" s="77"/>
      <c r="J11" s="76"/>
      <c r="K11" s="76"/>
      <c r="L11" s="76"/>
      <c r="M11" s="76"/>
      <c r="N11" s="76"/>
      <c r="O11" s="76"/>
      <c r="P11" s="76"/>
      <c r="Q11" s="78"/>
      <c r="R11" s="78"/>
    </row>
    <row r="12" spans="2:18" ht="15.75" thickBot="1" x14ac:dyDescent="0.3">
      <c r="B12" s="101">
        <v>8</v>
      </c>
      <c r="C12" s="57" t="s">
        <v>114</v>
      </c>
      <c r="D12" s="75" t="s">
        <v>129</v>
      </c>
      <c r="E12" s="76"/>
      <c r="F12" s="77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8"/>
      <c r="R12" s="78"/>
    </row>
    <row r="13" spans="2:18" ht="23.25" thickBot="1" x14ac:dyDescent="0.3">
      <c r="B13" s="101">
        <v>9</v>
      </c>
      <c r="C13" s="57" t="s">
        <v>115</v>
      </c>
      <c r="D13" s="75" t="s">
        <v>129</v>
      </c>
      <c r="E13" s="76"/>
      <c r="F13" s="79"/>
      <c r="G13" s="76"/>
      <c r="H13" s="76"/>
      <c r="I13" s="77"/>
      <c r="J13" s="76"/>
      <c r="K13" s="76"/>
      <c r="L13" s="77"/>
      <c r="M13" s="76"/>
      <c r="N13" s="76"/>
      <c r="O13" s="76"/>
      <c r="P13" s="76"/>
      <c r="Q13" s="78"/>
      <c r="R13" s="78"/>
    </row>
    <row r="14" spans="2:18" ht="15.75" thickBot="1" x14ac:dyDescent="0.3">
      <c r="B14" s="101">
        <v>10</v>
      </c>
      <c r="C14" s="57" t="s">
        <v>116</v>
      </c>
      <c r="D14" s="75" t="s">
        <v>129</v>
      </c>
      <c r="E14" s="76"/>
      <c r="F14" s="76"/>
      <c r="G14" s="77"/>
      <c r="H14" s="76"/>
      <c r="I14" s="76"/>
      <c r="J14" s="76"/>
      <c r="K14" s="76"/>
      <c r="L14" s="76"/>
      <c r="M14" s="76"/>
      <c r="N14" s="76"/>
      <c r="O14" s="76"/>
      <c r="P14" s="76"/>
      <c r="Q14" s="78"/>
      <c r="R14" s="78"/>
    </row>
    <row r="15" spans="2:18" ht="15.75" thickBot="1" x14ac:dyDescent="0.3">
      <c r="B15" s="101">
        <v>11</v>
      </c>
      <c r="C15" s="106" t="s">
        <v>117</v>
      </c>
      <c r="D15" s="112" t="s">
        <v>129</v>
      </c>
      <c r="E15" s="76"/>
      <c r="F15" s="76"/>
      <c r="G15" s="76"/>
      <c r="H15" s="79"/>
      <c r="I15" s="76"/>
      <c r="J15" s="76"/>
      <c r="K15" s="76"/>
      <c r="L15" s="76"/>
      <c r="M15" s="77"/>
      <c r="N15" s="76"/>
      <c r="O15" s="76"/>
      <c r="P15" s="76"/>
      <c r="Q15" s="78"/>
      <c r="R15" s="78"/>
    </row>
    <row r="16" spans="2:18" ht="15.75" thickBot="1" x14ac:dyDescent="0.3">
      <c r="B16" s="101">
        <v>12</v>
      </c>
      <c r="C16" s="80" t="s">
        <v>118</v>
      </c>
      <c r="D16" s="75" t="s">
        <v>129</v>
      </c>
      <c r="E16" s="76"/>
      <c r="F16" s="76"/>
      <c r="G16" s="76"/>
      <c r="H16" s="76"/>
      <c r="I16" s="76"/>
      <c r="J16" s="76"/>
      <c r="K16" s="77"/>
      <c r="L16" s="76"/>
      <c r="M16" s="76"/>
      <c r="N16" s="76"/>
      <c r="O16" s="76"/>
      <c r="P16" s="76"/>
      <c r="Q16" s="78"/>
      <c r="R16" s="78"/>
    </row>
    <row r="17" spans="2:18" ht="15.75" thickBot="1" x14ac:dyDescent="0.3">
      <c r="B17" s="101">
        <v>13</v>
      </c>
      <c r="C17" s="57" t="s">
        <v>119</v>
      </c>
      <c r="D17" s="75" t="s">
        <v>129</v>
      </c>
      <c r="E17" s="76"/>
      <c r="F17" s="76"/>
      <c r="G17" s="76"/>
      <c r="H17" s="76"/>
      <c r="I17" s="76"/>
      <c r="J17" s="76"/>
      <c r="K17" s="76"/>
      <c r="L17" s="76"/>
      <c r="M17" s="76"/>
      <c r="N17" s="77"/>
      <c r="O17" s="76"/>
      <c r="P17" s="76"/>
      <c r="Q17" s="78"/>
      <c r="R17" s="78"/>
    </row>
    <row r="18" spans="2:18" ht="15.75" thickBot="1" x14ac:dyDescent="0.3">
      <c r="B18" s="101">
        <v>14</v>
      </c>
      <c r="C18" s="80" t="s">
        <v>120</v>
      </c>
      <c r="D18" s="75" t="s">
        <v>130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7"/>
      <c r="P18" s="76"/>
      <c r="Q18" s="78"/>
      <c r="R18" s="78"/>
    </row>
    <row r="19" spans="2:18" ht="15.75" thickBot="1" x14ac:dyDescent="0.3">
      <c r="B19" s="101">
        <v>15</v>
      </c>
      <c r="C19" s="81" t="s">
        <v>121</v>
      </c>
      <c r="D19" s="58" t="s">
        <v>130</v>
      </c>
      <c r="E19" s="76"/>
      <c r="F19" s="76"/>
      <c r="G19" s="76"/>
      <c r="H19" s="76"/>
      <c r="I19" s="76"/>
      <c r="J19" s="76"/>
      <c r="K19" s="76"/>
      <c r="L19" s="76"/>
      <c r="M19" s="77"/>
      <c r="N19" s="76"/>
      <c r="O19" s="76"/>
      <c r="P19" s="76"/>
      <c r="Q19" s="78"/>
      <c r="R19" s="78"/>
    </row>
    <row r="20" spans="2:18" ht="15.75" thickBot="1" x14ac:dyDescent="0.3">
      <c r="B20" s="101">
        <v>16</v>
      </c>
      <c r="C20" s="109" t="s">
        <v>151</v>
      </c>
      <c r="D20" s="58" t="s">
        <v>130</v>
      </c>
      <c r="E20" s="82"/>
      <c r="F20" s="82"/>
      <c r="G20" s="82"/>
      <c r="H20" s="83"/>
      <c r="I20" s="82"/>
      <c r="J20" s="82"/>
      <c r="K20" s="82"/>
      <c r="L20" s="76"/>
      <c r="M20" s="82"/>
      <c r="N20" s="82"/>
      <c r="O20" s="82"/>
      <c r="P20" s="82"/>
      <c r="Q20" s="84"/>
      <c r="R20" s="84"/>
    </row>
    <row r="21" spans="2:18" ht="15.75" thickBot="1" x14ac:dyDescent="0.3">
      <c r="B21" s="101">
        <v>17</v>
      </c>
      <c r="C21" s="108" t="s">
        <v>122</v>
      </c>
      <c r="D21" s="58"/>
      <c r="E21" s="86"/>
      <c r="F21" s="86"/>
      <c r="G21" s="86"/>
      <c r="H21" s="87"/>
      <c r="I21" s="86"/>
      <c r="J21" s="86"/>
      <c r="K21" s="86"/>
      <c r="L21" s="76"/>
      <c r="M21" s="86"/>
      <c r="N21" s="86"/>
      <c r="O21" s="86"/>
      <c r="P21" s="86"/>
      <c r="Q21" s="88"/>
      <c r="R21" s="88"/>
    </row>
    <row r="22" spans="2:18" ht="15.75" thickBot="1" x14ac:dyDescent="0.3">
      <c r="B22" s="101">
        <v>18</v>
      </c>
      <c r="C22" s="108" t="s">
        <v>123</v>
      </c>
      <c r="D22" s="58" t="s">
        <v>130</v>
      </c>
      <c r="E22" s="86"/>
      <c r="F22" s="86"/>
      <c r="G22" s="86"/>
      <c r="H22" s="86"/>
      <c r="I22" s="86"/>
      <c r="J22" s="86"/>
      <c r="K22" s="86"/>
      <c r="L22" s="77"/>
      <c r="M22" s="86"/>
      <c r="N22" s="86"/>
      <c r="O22" s="86"/>
      <c r="P22" s="86"/>
      <c r="Q22" s="88"/>
      <c r="R22" s="88"/>
    </row>
    <row r="23" spans="2:18" ht="15.75" thickBot="1" x14ac:dyDescent="0.3">
      <c r="B23" s="101">
        <v>19</v>
      </c>
      <c r="C23" s="108" t="s">
        <v>124</v>
      </c>
      <c r="D23" s="58"/>
      <c r="E23" s="86"/>
      <c r="F23" s="86"/>
      <c r="G23" s="86"/>
      <c r="H23" s="86"/>
      <c r="I23" s="86"/>
      <c r="J23" s="86"/>
      <c r="K23" s="86"/>
      <c r="L23" s="77"/>
      <c r="M23" s="86"/>
      <c r="N23" s="86"/>
      <c r="O23" s="86"/>
      <c r="P23" s="86"/>
      <c r="Q23" s="88"/>
      <c r="R23" s="88"/>
    </row>
    <row r="24" spans="2:18" ht="18" customHeight="1" thickBot="1" x14ac:dyDescent="0.3">
      <c r="B24" s="101">
        <v>20</v>
      </c>
      <c r="C24" s="85" t="s">
        <v>125</v>
      </c>
      <c r="D24" s="58" t="s">
        <v>130</v>
      </c>
      <c r="E24" s="86"/>
      <c r="F24" s="86"/>
      <c r="G24" s="86"/>
      <c r="H24" s="86"/>
      <c r="I24" s="86"/>
      <c r="J24" s="87"/>
      <c r="K24" s="86"/>
      <c r="L24" s="76"/>
      <c r="M24" s="86"/>
      <c r="N24" s="86"/>
      <c r="O24" s="86"/>
      <c r="P24" s="86"/>
      <c r="Q24" s="88"/>
      <c r="R24" s="88"/>
    </row>
    <row r="25" spans="2:18" x14ac:dyDescent="0.25">
      <c r="B25" s="102">
        <v>21</v>
      </c>
      <c r="C25" s="121" t="s">
        <v>126</v>
      </c>
      <c r="D25" s="122" t="s">
        <v>130</v>
      </c>
      <c r="E25" s="86"/>
      <c r="F25" s="86"/>
      <c r="G25" s="86"/>
      <c r="H25" s="86"/>
      <c r="I25" s="86"/>
      <c r="J25" s="87"/>
      <c r="K25" s="86"/>
      <c r="L25" s="82"/>
      <c r="M25" s="86"/>
      <c r="N25" s="86"/>
      <c r="O25" s="86"/>
      <c r="P25" s="86"/>
      <c r="Q25" s="88"/>
      <c r="R25" s="88"/>
    </row>
    <row r="26" spans="2:18" ht="102.75" customHeight="1" x14ac:dyDescent="0.25">
      <c r="B26" s="117"/>
      <c r="C26" s="179" t="s">
        <v>154</v>
      </c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</row>
    <row r="27" spans="2:18" x14ac:dyDescent="0.25">
      <c r="B27" s="117"/>
      <c r="D27" s="118"/>
      <c r="E27" s="119"/>
      <c r="F27" s="119"/>
      <c r="G27" s="119"/>
      <c r="H27" s="119"/>
      <c r="I27" s="119"/>
      <c r="K27" s="119"/>
      <c r="L27" s="119"/>
      <c r="M27" s="119"/>
      <c r="N27" s="119"/>
      <c r="O27" s="119"/>
      <c r="P27" s="119"/>
      <c r="Q27" s="120"/>
      <c r="R27" s="120"/>
    </row>
    <row r="28" spans="2:18" ht="15.75" thickBot="1" x14ac:dyDescent="0.3"/>
    <row r="29" spans="2:18" ht="19.5" customHeight="1" thickBot="1" x14ac:dyDescent="0.3">
      <c r="E29" s="178" t="s">
        <v>143</v>
      </c>
      <c r="F29" s="178"/>
      <c r="G29" s="178"/>
      <c r="H29" s="178"/>
      <c r="I29" s="178"/>
      <c r="J29" s="178"/>
      <c r="K29" s="178"/>
      <c r="L29" s="178">
        <v>21</v>
      </c>
      <c r="M29" s="178"/>
      <c r="O29" s="186" t="s">
        <v>150</v>
      </c>
      <c r="P29" s="187"/>
      <c r="Q29" s="188"/>
    </row>
    <row r="30" spans="2:18" ht="20.25" customHeight="1" thickBot="1" x14ac:dyDescent="0.3">
      <c r="O30" s="186" t="s">
        <v>148</v>
      </c>
      <c r="P30" s="188"/>
      <c r="Q30" s="113" t="s">
        <v>149</v>
      </c>
    </row>
    <row r="31" spans="2:18" x14ac:dyDescent="0.25">
      <c r="E31" s="195" t="s">
        <v>142</v>
      </c>
      <c r="F31" s="195"/>
      <c r="G31" s="195"/>
      <c r="H31" s="195"/>
      <c r="I31" s="195"/>
      <c r="J31" s="195"/>
      <c r="K31" s="195"/>
      <c r="L31" s="195">
        <v>14</v>
      </c>
      <c r="M31" s="195"/>
      <c r="O31" s="189">
        <f>L32*100/L31</f>
        <v>78.571428571428569</v>
      </c>
      <c r="P31" s="190"/>
      <c r="Q31" s="193">
        <f>L32*100/L29</f>
        <v>52.38095238095238</v>
      </c>
    </row>
    <row r="32" spans="2:18" ht="15.75" thickBot="1" x14ac:dyDescent="0.3">
      <c r="E32" s="197" t="s">
        <v>144</v>
      </c>
      <c r="F32" s="197"/>
      <c r="G32" s="197"/>
      <c r="H32" s="197"/>
      <c r="I32" s="197"/>
      <c r="J32" s="197"/>
      <c r="K32" s="197"/>
      <c r="L32" s="197">
        <v>11</v>
      </c>
      <c r="M32" s="197"/>
      <c r="O32" s="191"/>
      <c r="P32" s="192"/>
      <c r="Q32" s="194"/>
    </row>
    <row r="33" spans="5:17" ht="10.5" customHeight="1" thickBot="1" x14ac:dyDescent="0.3"/>
    <row r="34" spans="5:17" ht="22.5" customHeight="1" thickBot="1" x14ac:dyDescent="0.3">
      <c r="O34" s="186" t="s">
        <v>150</v>
      </c>
      <c r="P34" s="187"/>
      <c r="Q34" s="188"/>
    </row>
    <row r="35" spans="5:17" ht="15.75" thickBot="1" x14ac:dyDescent="0.3">
      <c r="E35" s="195" t="s">
        <v>146</v>
      </c>
      <c r="F35" s="195"/>
      <c r="G35" s="195"/>
      <c r="H35" s="195"/>
      <c r="I35" s="195"/>
      <c r="J35" s="195"/>
      <c r="K35" s="195"/>
      <c r="L35" s="195">
        <v>11</v>
      </c>
      <c r="M35" s="195"/>
      <c r="O35" s="186" t="s">
        <v>148</v>
      </c>
      <c r="P35" s="188"/>
      <c r="Q35" s="113" t="s">
        <v>149</v>
      </c>
    </row>
    <row r="36" spans="5:17" x14ac:dyDescent="0.25">
      <c r="E36" s="196" t="s">
        <v>145</v>
      </c>
      <c r="F36" s="196"/>
      <c r="G36" s="196"/>
      <c r="H36" s="196"/>
      <c r="I36" s="196"/>
      <c r="J36" s="196"/>
      <c r="K36" s="196"/>
      <c r="L36" s="196">
        <v>4</v>
      </c>
      <c r="M36" s="196"/>
      <c r="O36" s="189">
        <f>L36*100/L35</f>
        <v>36.363636363636367</v>
      </c>
      <c r="P36" s="190"/>
      <c r="Q36" s="190">
        <f>(L36+L32)*100/L29</f>
        <v>71.428571428571431</v>
      </c>
    </row>
    <row r="37" spans="5:17" ht="15.75" thickBot="1" x14ac:dyDescent="0.3">
      <c r="E37" s="178" t="s">
        <v>147</v>
      </c>
      <c r="F37" s="178"/>
      <c r="G37" s="178"/>
      <c r="H37" s="178"/>
      <c r="I37" s="178"/>
      <c r="J37" s="178"/>
      <c r="K37" s="178"/>
      <c r="L37" s="178"/>
      <c r="M37" s="178"/>
      <c r="O37" s="191"/>
      <c r="P37" s="192"/>
      <c r="Q37" s="192"/>
    </row>
  </sheetData>
  <mergeCells count="36">
    <mergeCell ref="O36:P37"/>
    <mergeCell ref="Q36:Q37"/>
    <mergeCell ref="E31:K31"/>
    <mergeCell ref="E32:K32"/>
    <mergeCell ref="G3:G4"/>
    <mergeCell ref="O29:Q29"/>
    <mergeCell ref="H3:H4"/>
    <mergeCell ref="I3:I4"/>
    <mergeCell ref="E37:M37"/>
    <mergeCell ref="O30:P30"/>
    <mergeCell ref="O31:P32"/>
    <mergeCell ref="Q31:Q32"/>
    <mergeCell ref="E35:K35"/>
    <mergeCell ref="L35:M35"/>
    <mergeCell ref="E36:K36"/>
    <mergeCell ref="L36:M36"/>
    <mergeCell ref="L31:M31"/>
    <mergeCell ref="L32:M32"/>
    <mergeCell ref="O34:Q34"/>
    <mergeCell ref="O35:P35"/>
    <mergeCell ref="J3:J4"/>
    <mergeCell ref="K3:K4"/>
    <mergeCell ref="E29:K29"/>
    <mergeCell ref="C26:R26"/>
    <mergeCell ref="C2:R2"/>
    <mergeCell ref="Q3:R3"/>
    <mergeCell ref="L29:M29"/>
    <mergeCell ref="L3:L4"/>
    <mergeCell ref="M3:M4"/>
    <mergeCell ref="N3:N4"/>
    <mergeCell ref="O3:O4"/>
    <mergeCell ref="P3:P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topLeftCell="A13" zoomScale="85" zoomScaleNormal="85" workbookViewId="0">
      <selection activeCell="D34" sqref="D34"/>
    </sheetView>
  </sheetViews>
  <sheetFormatPr baseColWidth="10" defaultRowHeight="15" x14ac:dyDescent="0.25"/>
  <cols>
    <col min="1" max="1" width="3.42578125" customWidth="1"/>
    <col min="2" max="2" width="5.140625" customWidth="1"/>
    <col min="3" max="3" width="35.5703125" customWidth="1"/>
    <col min="4" max="4" width="19.140625" customWidth="1"/>
    <col min="5" max="7" width="5.140625" bestFit="1" customWidth="1"/>
    <col min="8" max="8" width="3" bestFit="1" customWidth="1"/>
    <col min="9" max="9" width="5.140625" bestFit="1" customWidth="1"/>
    <col min="10" max="11" width="3" bestFit="1" customWidth="1"/>
    <col min="12" max="12" width="5.140625" bestFit="1" customWidth="1"/>
    <col min="13" max="13" width="7.28515625" bestFit="1" customWidth="1"/>
    <col min="14" max="16" width="5.140625" bestFit="1" customWidth="1"/>
  </cols>
  <sheetData>
    <row r="1" spans="2:18" ht="15.75" thickBot="1" x14ac:dyDescent="0.3"/>
    <row r="2" spans="2:18" ht="15.75" thickBot="1" x14ac:dyDescent="0.3">
      <c r="C2" s="198" t="s">
        <v>66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199"/>
    </row>
    <row r="3" spans="2:18" ht="29.25" customHeight="1" thickBot="1" x14ac:dyDescent="0.3">
      <c r="C3" s="201" t="s">
        <v>67</v>
      </c>
      <c r="D3" s="201" t="s">
        <v>68</v>
      </c>
      <c r="E3" s="203" t="s">
        <v>69</v>
      </c>
      <c r="F3" s="203" t="s">
        <v>70</v>
      </c>
      <c r="G3" s="203" t="s">
        <v>71</v>
      </c>
      <c r="H3" s="203" t="s">
        <v>72</v>
      </c>
      <c r="I3" s="203" t="s">
        <v>73</v>
      </c>
      <c r="J3" s="203" t="s">
        <v>74</v>
      </c>
      <c r="K3" s="205" t="s">
        <v>75</v>
      </c>
      <c r="L3" s="205" t="s">
        <v>76</v>
      </c>
      <c r="M3" s="205" t="s">
        <v>77</v>
      </c>
      <c r="N3" s="205" t="s">
        <v>78</v>
      </c>
      <c r="O3" s="205" t="s">
        <v>79</v>
      </c>
      <c r="P3" s="205" t="s">
        <v>80</v>
      </c>
      <c r="Q3" s="198" t="s">
        <v>81</v>
      </c>
      <c r="R3" s="199"/>
    </row>
    <row r="4" spans="2:18" ht="51" customHeight="1" thickBot="1" x14ac:dyDescent="0.3">
      <c r="C4" s="202"/>
      <c r="D4" s="202"/>
      <c r="E4" s="204"/>
      <c r="F4" s="204"/>
      <c r="G4" s="204"/>
      <c r="H4" s="204"/>
      <c r="I4" s="204"/>
      <c r="J4" s="204"/>
      <c r="K4" s="206"/>
      <c r="L4" s="206"/>
      <c r="M4" s="206"/>
      <c r="N4" s="206"/>
      <c r="O4" s="206"/>
      <c r="P4" s="206"/>
      <c r="Q4" s="56" t="s">
        <v>10</v>
      </c>
      <c r="R4" s="56" t="s">
        <v>11</v>
      </c>
    </row>
    <row r="5" spans="2:18" ht="34.5" thickBot="1" x14ac:dyDescent="0.3">
      <c r="B5" s="101">
        <v>1</v>
      </c>
      <c r="C5" s="100" t="s">
        <v>82</v>
      </c>
      <c r="D5" s="58" t="s">
        <v>83</v>
      </c>
      <c r="E5" s="59"/>
      <c r="F5" s="59"/>
      <c r="G5" s="59"/>
      <c r="H5" s="59"/>
      <c r="I5" s="59"/>
      <c r="J5" s="60"/>
      <c r="K5" s="60"/>
      <c r="L5" s="60"/>
      <c r="M5" s="59"/>
      <c r="N5" s="59"/>
      <c r="O5" s="59"/>
      <c r="P5" s="59"/>
      <c r="Q5" s="56"/>
      <c r="R5" s="56"/>
    </row>
    <row r="6" spans="2:18" ht="23.25" thickBot="1" x14ac:dyDescent="0.3">
      <c r="B6" s="101">
        <v>2</v>
      </c>
      <c r="C6" s="100" t="s">
        <v>84</v>
      </c>
      <c r="D6" s="58" t="s">
        <v>83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61"/>
      <c r="P6" s="58"/>
      <c r="Q6" s="62"/>
      <c r="R6" s="62"/>
    </row>
    <row r="7" spans="2:18" ht="45.75" thickBot="1" x14ac:dyDescent="0.3">
      <c r="B7" s="101">
        <v>3</v>
      </c>
      <c r="C7" s="100" t="s">
        <v>85</v>
      </c>
      <c r="D7" s="58" t="s">
        <v>86</v>
      </c>
      <c r="E7" s="58"/>
      <c r="F7" s="58"/>
      <c r="G7" s="58"/>
      <c r="H7" s="58"/>
      <c r="I7" s="58"/>
      <c r="J7" s="61"/>
      <c r="K7" s="58"/>
      <c r="L7" s="58"/>
      <c r="M7" s="58"/>
      <c r="N7" s="61"/>
      <c r="O7" s="58"/>
      <c r="P7" s="58"/>
      <c r="Q7" s="62"/>
      <c r="R7" s="62"/>
    </row>
    <row r="8" spans="2:18" ht="23.25" thickBot="1" x14ac:dyDescent="0.3">
      <c r="B8" s="101">
        <v>4</v>
      </c>
      <c r="C8" s="107" t="s">
        <v>87</v>
      </c>
      <c r="D8" s="116" t="s">
        <v>83</v>
      </c>
      <c r="E8" s="58"/>
      <c r="F8" s="58"/>
      <c r="G8" s="58"/>
      <c r="H8" s="61"/>
      <c r="I8" s="61"/>
      <c r="J8" s="61"/>
      <c r="K8" s="61"/>
      <c r="L8" s="61"/>
      <c r="M8" s="61"/>
      <c r="N8" s="61"/>
      <c r="O8" s="61"/>
      <c r="P8" s="58"/>
      <c r="Q8" s="62"/>
      <c r="R8" s="62"/>
    </row>
    <row r="9" spans="2:18" ht="23.25" thickBot="1" x14ac:dyDescent="0.3">
      <c r="B9" s="101">
        <v>5</v>
      </c>
      <c r="C9" s="100" t="s">
        <v>88</v>
      </c>
      <c r="D9" s="58" t="s">
        <v>83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61"/>
      <c r="Q9" s="62"/>
      <c r="R9" s="62"/>
    </row>
    <row r="10" spans="2:18" ht="23.25" thickBot="1" x14ac:dyDescent="0.3">
      <c r="B10" s="101">
        <v>6</v>
      </c>
      <c r="C10" s="107" t="s">
        <v>89</v>
      </c>
      <c r="D10" s="116" t="s">
        <v>83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  <c r="R10" s="62"/>
    </row>
    <row r="11" spans="2:18" ht="23.25" thickBot="1" x14ac:dyDescent="0.3">
      <c r="B11" s="101">
        <v>7</v>
      </c>
      <c r="C11" s="107" t="s">
        <v>90</v>
      </c>
      <c r="D11" s="58" t="s">
        <v>86</v>
      </c>
      <c r="E11" s="58"/>
      <c r="F11" s="58"/>
      <c r="G11" s="58"/>
      <c r="H11" s="58"/>
      <c r="I11" s="58"/>
      <c r="J11" s="61"/>
      <c r="K11" s="58"/>
      <c r="L11" s="58"/>
      <c r="M11" s="58"/>
      <c r="N11" s="58"/>
      <c r="O11" s="58"/>
      <c r="P11" s="58"/>
      <c r="Q11" s="62"/>
      <c r="R11" s="62"/>
    </row>
    <row r="12" spans="2:18" ht="23.25" thickBot="1" x14ac:dyDescent="0.3">
      <c r="B12" s="101">
        <v>8</v>
      </c>
      <c r="C12" s="100" t="s">
        <v>91</v>
      </c>
      <c r="D12" s="58" t="s">
        <v>83</v>
      </c>
      <c r="E12" s="58"/>
      <c r="F12" s="58"/>
      <c r="G12" s="58"/>
      <c r="H12" s="61"/>
      <c r="I12" s="58"/>
      <c r="J12" s="58"/>
      <c r="K12" s="58"/>
      <c r="L12" s="58"/>
      <c r="M12" s="58"/>
      <c r="N12" s="58"/>
      <c r="O12" s="58"/>
      <c r="P12" s="58"/>
      <c r="Q12" s="62"/>
      <c r="R12" s="62"/>
    </row>
    <row r="13" spans="2:18" ht="23.25" thickBot="1" x14ac:dyDescent="0.3">
      <c r="B13" s="101">
        <v>9</v>
      </c>
      <c r="C13" s="107" t="s">
        <v>92</v>
      </c>
      <c r="D13" s="58" t="s">
        <v>83</v>
      </c>
      <c r="E13" s="58"/>
      <c r="F13" s="58"/>
      <c r="G13" s="58"/>
      <c r="H13" s="58"/>
      <c r="I13" s="61"/>
      <c r="J13" s="58"/>
      <c r="K13" s="58"/>
      <c r="L13" s="58"/>
      <c r="M13" s="58"/>
      <c r="N13" s="58"/>
      <c r="O13" s="58"/>
      <c r="P13" s="58"/>
      <c r="Q13" s="62"/>
      <c r="R13" s="62"/>
    </row>
    <row r="14" spans="2:18" ht="23.25" thickBot="1" x14ac:dyDescent="0.3">
      <c r="B14" s="101">
        <v>10</v>
      </c>
      <c r="C14" s="107" t="s">
        <v>93</v>
      </c>
      <c r="D14" s="58" t="s">
        <v>83</v>
      </c>
      <c r="E14" s="58"/>
      <c r="F14" s="58"/>
      <c r="G14" s="58"/>
      <c r="H14" s="58"/>
      <c r="I14" s="58"/>
      <c r="J14" s="61"/>
      <c r="K14" s="58"/>
      <c r="L14" s="58"/>
      <c r="M14" s="58"/>
      <c r="N14" s="58"/>
      <c r="O14" s="58"/>
      <c r="P14" s="58"/>
      <c r="Q14" s="62"/>
      <c r="R14" s="62"/>
    </row>
    <row r="15" spans="2:18" ht="45.75" thickBot="1" x14ac:dyDescent="0.3">
      <c r="B15" s="101">
        <v>11</v>
      </c>
      <c r="C15" s="100" t="s">
        <v>94</v>
      </c>
      <c r="D15" s="58" t="s">
        <v>86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61"/>
      <c r="Q15" s="62"/>
      <c r="R15" s="62"/>
    </row>
    <row r="16" spans="2:18" ht="23.25" thickBot="1" x14ac:dyDescent="0.3">
      <c r="B16" s="101">
        <v>12</v>
      </c>
      <c r="C16" s="100" t="s">
        <v>95</v>
      </c>
      <c r="D16" s="58" t="s">
        <v>83</v>
      </c>
      <c r="E16" s="58"/>
      <c r="F16" s="58"/>
      <c r="G16" s="58"/>
      <c r="H16" s="58"/>
      <c r="I16" s="61"/>
      <c r="J16" s="58"/>
      <c r="K16" s="58"/>
      <c r="L16" s="58"/>
      <c r="M16" s="61"/>
      <c r="N16" s="58"/>
      <c r="O16" s="58"/>
      <c r="P16" s="58"/>
      <c r="Q16" s="62"/>
      <c r="R16" s="62"/>
    </row>
    <row r="17" spans="2:18" ht="23.25" thickBot="1" x14ac:dyDescent="0.3">
      <c r="B17" s="101">
        <v>13</v>
      </c>
      <c r="C17" s="100" t="s">
        <v>96</v>
      </c>
      <c r="D17" s="116" t="s">
        <v>83</v>
      </c>
      <c r="E17" s="58"/>
      <c r="F17" s="58"/>
      <c r="G17" s="58"/>
      <c r="H17" s="58"/>
      <c r="I17" s="58"/>
      <c r="J17" s="58"/>
      <c r="K17" s="58"/>
      <c r="L17" s="58"/>
      <c r="M17" s="61"/>
      <c r="N17" s="58"/>
      <c r="O17" s="58"/>
      <c r="P17" s="58"/>
      <c r="Q17" s="62"/>
      <c r="R17" s="62"/>
    </row>
    <row r="18" spans="2:18" ht="23.25" thickBot="1" x14ac:dyDescent="0.3">
      <c r="B18" s="101">
        <v>14</v>
      </c>
      <c r="C18" s="107" t="s">
        <v>97</v>
      </c>
      <c r="D18" s="58" t="s">
        <v>83</v>
      </c>
      <c r="E18" s="58"/>
      <c r="F18" s="58"/>
      <c r="G18" s="61"/>
      <c r="H18" s="58"/>
      <c r="I18" s="58"/>
      <c r="J18" s="58"/>
      <c r="K18" s="58"/>
      <c r="L18" s="58"/>
      <c r="M18" s="58"/>
      <c r="N18" s="58"/>
      <c r="O18" s="58"/>
      <c r="P18" s="58"/>
      <c r="Q18" s="62"/>
      <c r="R18" s="62"/>
    </row>
    <row r="19" spans="2:18" ht="23.25" thickBot="1" x14ac:dyDescent="0.3">
      <c r="B19" s="101">
        <v>15</v>
      </c>
      <c r="C19" s="107" t="s">
        <v>98</v>
      </c>
      <c r="D19" s="116" t="s">
        <v>86</v>
      </c>
      <c r="E19" s="58"/>
      <c r="F19" s="58"/>
      <c r="G19" s="58"/>
      <c r="H19" s="58"/>
      <c r="I19" s="58"/>
      <c r="J19" s="61"/>
      <c r="K19" s="61"/>
      <c r="L19" s="61"/>
      <c r="M19" s="61"/>
      <c r="N19" s="61"/>
      <c r="O19" s="61"/>
      <c r="P19" s="58"/>
      <c r="Q19" s="62"/>
      <c r="R19" s="62"/>
    </row>
    <row r="20" spans="2:18" ht="23.25" thickBot="1" x14ac:dyDescent="0.3">
      <c r="B20" s="101">
        <v>16</v>
      </c>
      <c r="C20" s="107" t="s">
        <v>99</v>
      </c>
      <c r="D20" s="58" t="s">
        <v>83</v>
      </c>
      <c r="E20" s="58"/>
      <c r="F20" s="58"/>
      <c r="G20" s="61"/>
      <c r="H20" s="58"/>
      <c r="I20" s="58"/>
      <c r="J20" s="58"/>
      <c r="K20" s="58"/>
      <c r="L20" s="58"/>
      <c r="M20" s="58"/>
      <c r="N20" s="58"/>
      <c r="O20" s="58"/>
      <c r="P20" s="58"/>
      <c r="Q20" s="62"/>
      <c r="R20" s="62"/>
    </row>
    <row r="21" spans="2:18" ht="23.25" thickBot="1" x14ac:dyDescent="0.3">
      <c r="B21" s="101">
        <v>17</v>
      </c>
      <c r="C21" s="100" t="s">
        <v>100</v>
      </c>
      <c r="D21" s="58" t="s">
        <v>86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  <c r="P21" s="63"/>
      <c r="Q21" s="62"/>
      <c r="R21" s="62"/>
    </row>
    <row r="22" spans="2:18" ht="23.25" thickBot="1" x14ac:dyDescent="0.3">
      <c r="B22" s="101">
        <v>18</v>
      </c>
      <c r="C22" s="103" t="s">
        <v>101</v>
      </c>
      <c r="D22" s="58" t="s">
        <v>86</v>
      </c>
      <c r="E22" s="65"/>
      <c r="F22" s="65"/>
      <c r="G22" s="65"/>
      <c r="H22" s="65"/>
      <c r="I22" s="65"/>
      <c r="J22" s="65"/>
      <c r="K22" s="65"/>
      <c r="L22" s="65"/>
      <c r="M22" s="65"/>
      <c r="N22" s="66"/>
      <c r="O22" s="65"/>
      <c r="P22" s="65"/>
      <c r="Q22" s="67"/>
      <c r="R22" s="67"/>
    </row>
    <row r="23" spans="2:18" ht="23.25" thickBot="1" x14ac:dyDescent="0.3">
      <c r="B23" s="101">
        <v>19</v>
      </c>
      <c r="C23" s="104" t="s">
        <v>102</v>
      </c>
      <c r="D23" s="58" t="s">
        <v>86</v>
      </c>
      <c r="E23" s="68"/>
      <c r="F23" s="68"/>
      <c r="G23" s="68"/>
      <c r="H23" s="68"/>
      <c r="I23" s="68"/>
      <c r="J23" s="68"/>
      <c r="K23" s="68"/>
      <c r="L23" s="69"/>
      <c r="M23" s="68"/>
      <c r="N23" s="68"/>
      <c r="O23" s="68"/>
      <c r="P23" s="68"/>
      <c r="Q23" s="70"/>
      <c r="R23" s="70"/>
    </row>
    <row r="24" spans="2:18" ht="23.25" thickBot="1" x14ac:dyDescent="0.3">
      <c r="B24" s="101">
        <v>20</v>
      </c>
      <c r="C24" s="115" t="s">
        <v>103</v>
      </c>
      <c r="D24" s="116" t="s">
        <v>86</v>
      </c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8"/>
      <c r="Q24" s="70"/>
      <c r="R24" s="70"/>
    </row>
    <row r="25" spans="2:18" ht="15.75" customHeight="1" thickBot="1" x14ac:dyDescent="0.3">
      <c r="B25" s="101">
        <v>21</v>
      </c>
      <c r="C25" s="114" t="s">
        <v>104</v>
      </c>
      <c r="D25" s="58" t="s">
        <v>86</v>
      </c>
      <c r="E25" s="71"/>
      <c r="F25" s="71"/>
      <c r="G25" s="71"/>
      <c r="H25" s="72"/>
      <c r="I25" s="71"/>
      <c r="J25" s="71"/>
      <c r="K25" s="71"/>
      <c r="L25" s="71"/>
      <c r="M25" s="71"/>
      <c r="N25" s="71"/>
      <c r="O25" s="71"/>
      <c r="P25" s="71"/>
      <c r="Q25" s="73"/>
      <c r="R25" s="73"/>
    </row>
    <row r="26" spans="2:18" ht="15.75" thickBot="1" x14ac:dyDescent="0.3"/>
    <row r="27" spans="2:18" ht="32.25" customHeight="1" thickBot="1" x14ac:dyDescent="0.3">
      <c r="E27" s="207" t="s">
        <v>143</v>
      </c>
      <c r="F27" s="207"/>
      <c r="G27" s="207"/>
      <c r="H27" s="207"/>
      <c r="I27" s="207"/>
      <c r="J27" s="207"/>
      <c r="K27" s="207"/>
      <c r="L27" s="178">
        <v>21</v>
      </c>
      <c r="M27" s="178"/>
      <c r="O27" s="186" t="s">
        <v>150</v>
      </c>
      <c r="P27" s="187"/>
      <c r="Q27" s="188"/>
    </row>
    <row r="28" spans="2:18" ht="15.75" thickBot="1" x14ac:dyDescent="0.3">
      <c r="E28" s="105"/>
      <c r="F28" s="105"/>
      <c r="G28" s="105"/>
      <c r="H28" s="105"/>
      <c r="I28" s="105"/>
      <c r="J28" s="105"/>
      <c r="K28" s="105"/>
      <c r="O28" s="186" t="s">
        <v>148</v>
      </c>
      <c r="P28" s="188"/>
      <c r="Q28" s="113" t="s">
        <v>149</v>
      </c>
    </row>
    <row r="29" spans="2:18" ht="30.75" customHeight="1" x14ac:dyDescent="0.25">
      <c r="E29" s="208" t="s">
        <v>142</v>
      </c>
      <c r="F29" s="208"/>
      <c r="G29" s="208"/>
      <c r="H29" s="208"/>
      <c r="I29" s="208"/>
      <c r="J29" s="208"/>
      <c r="K29" s="208"/>
      <c r="L29" s="195">
        <v>14</v>
      </c>
      <c r="M29" s="195"/>
      <c r="O29" s="189">
        <f>L30*100/L29</f>
        <v>71.428571428571431</v>
      </c>
      <c r="P29" s="190"/>
      <c r="Q29" s="193">
        <f>L30*100/L27</f>
        <v>47.61904761904762</v>
      </c>
    </row>
    <row r="30" spans="2:18" ht="21.75" customHeight="1" thickBot="1" x14ac:dyDescent="0.3">
      <c r="E30" s="209" t="s">
        <v>144</v>
      </c>
      <c r="F30" s="209"/>
      <c r="G30" s="209"/>
      <c r="H30" s="209"/>
      <c r="I30" s="209"/>
      <c r="J30" s="209"/>
      <c r="K30" s="209"/>
      <c r="L30" s="197">
        <v>10</v>
      </c>
      <c r="M30" s="197"/>
      <c r="O30" s="191"/>
      <c r="P30" s="192"/>
      <c r="Q30" s="194"/>
    </row>
    <row r="31" spans="2:18" ht="15.75" thickBot="1" x14ac:dyDescent="0.3">
      <c r="E31" s="105"/>
      <c r="F31" s="105"/>
      <c r="G31" s="105"/>
      <c r="H31" s="105"/>
      <c r="I31" s="105"/>
      <c r="J31" s="105"/>
      <c r="K31" s="105"/>
    </row>
    <row r="32" spans="2:18" ht="15.75" thickBot="1" x14ac:dyDescent="0.3">
      <c r="E32" s="105"/>
      <c r="F32" s="105"/>
      <c r="G32" s="105"/>
      <c r="H32" s="105"/>
      <c r="I32" s="105"/>
      <c r="J32" s="105"/>
      <c r="K32" s="105"/>
      <c r="O32" s="186" t="s">
        <v>150</v>
      </c>
      <c r="P32" s="187"/>
      <c r="Q32" s="188"/>
    </row>
    <row r="33" spans="5:17" ht="15.75" thickBot="1" x14ac:dyDescent="0.3">
      <c r="E33" s="208" t="s">
        <v>146</v>
      </c>
      <c r="F33" s="208"/>
      <c r="G33" s="208"/>
      <c r="H33" s="208"/>
      <c r="I33" s="208"/>
      <c r="J33" s="208"/>
      <c r="K33" s="208"/>
      <c r="L33" s="195">
        <v>14</v>
      </c>
      <c r="M33" s="195"/>
      <c r="O33" s="186" t="s">
        <v>148</v>
      </c>
      <c r="P33" s="188"/>
      <c r="Q33" s="113" t="s">
        <v>149</v>
      </c>
    </row>
    <row r="34" spans="5:17" x14ac:dyDescent="0.25">
      <c r="E34" s="210" t="s">
        <v>145</v>
      </c>
      <c r="F34" s="210"/>
      <c r="G34" s="210"/>
      <c r="H34" s="210"/>
      <c r="I34" s="210"/>
      <c r="J34" s="210"/>
      <c r="K34" s="210"/>
      <c r="L34" s="196">
        <v>5</v>
      </c>
      <c r="M34" s="196"/>
      <c r="O34" s="189">
        <f>L34*100/L33</f>
        <v>35.714285714285715</v>
      </c>
      <c r="P34" s="190"/>
      <c r="Q34" s="190">
        <f>(L34+L30)*100/L27</f>
        <v>71.428571428571431</v>
      </c>
    </row>
    <row r="35" spans="5:17" ht="15.75" thickBot="1" x14ac:dyDescent="0.3">
      <c r="E35" s="178" t="s">
        <v>147</v>
      </c>
      <c r="F35" s="178"/>
      <c r="G35" s="178"/>
      <c r="H35" s="178"/>
      <c r="I35" s="178"/>
      <c r="J35" s="178"/>
      <c r="K35" s="178"/>
      <c r="L35" s="178"/>
      <c r="M35" s="178"/>
      <c r="O35" s="191"/>
      <c r="P35" s="192"/>
      <c r="Q35" s="192"/>
    </row>
  </sheetData>
  <mergeCells count="35">
    <mergeCell ref="O33:P33"/>
    <mergeCell ref="E34:K34"/>
    <mergeCell ref="L34:M34"/>
    <mergeCell ref="O34:P35"/>
    <mergeCell ref="Q34:Q35"/>
    <mergeCell ref="E35:M35"/>
    <mergeCell ref="E33:K33"/>
    <mergeCell ref="L33:M33"/>
    <mergeCell ref="O27:Q27"/>
    <mergeCell ref="O28:P28"/>
    <mergeCell ref="O29:P30"/>
    <mergeCell ref="Q29:Q30"/>
    <mergeCell ref="O32:Q32"/>
    <mergeCell ref="E27:K27"/>
    <mergeCell ref="L27:M27"/>
    <mergeCell ref="E29:K29"/>
    <mergeCell ref="L29:M29"/>
    <mergeCell ref="E30:K30"/>
    <mergeCell ref="L30:M30"/>
    <mergeCell ref="Q3:R3"/>
    <mergeCell ref="C2:R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zoomScale="70" zoomScaleNormal="70" workbookViewId="0">
      <selection activeCell="I16" sqref="I16:Q16"/>
    </sheetView>
  </sheetViews>
  <sheetFormatPr baseColWidth="10" defaultRowHeight="15" x14ac:dyDescent="0.25"/>
  <cols>
    <col min="1" max="1" width="3.42578125" customWidth="1"/>
    <col min="2" max="2" width="5.28515625" customWidth="1"/>
    <col min="3" max="3" width="23.7109375" customWidth="1"/>
    <col min="7" max="18" width="4" customWidth="1"/>
    <col min="19" max="19" width="24.140625" customWidth="1"/>
    <col min="22" max="22" width="16.140625" customWidth="1"/>
  </cols>
  <sheetData>
    <row r="1" spans="2:22" ht="15.75" thickBot="1" x14ac:dyDescent="0.3"/>
    <row r="2" spans="2:22" x14ac:dyDescent="0.25">
      <c r="B2" s="211" t="s">
        <v>131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3"/>
    </row>
    <row r="3" spans="2:22" x14ac:dyDescent="0.25">
      <c r="B3" s="214" t="s">
        <v>132</v>
      </c>
      <c r="C3" s="216" t="s">
        <v>106</v>
      </c>
      <c r="D3" s="216" t="s">
        <v>133</v>
      </c>
      <c r="E3" s="216"/>
      <c r="F3" s="216"/>
      <c r="G3" s="217" t="s">
        <v>134</v>
      </c>
      <c r="H3" s="217" t="s">
        <v>70</v>
      </c>
      <c r="I3" s="217" t="s">
        <v>71</v>
      </c>
      <c r="J3" s="217" t="s">
        <v>72</v>
      </c>
      <c r="K3" s="217" t="s">
        <v>73</v>
      </c>
      <c r="L3" s="217" t="s">
        <v>74</v>
      </c>
      <c r="M3" s="224" t="s">
        <v>75</v>
      </c>
      <c r="N3" s="224" t="s">
        <v>76</v>
      </c>
      <c r="O3" s="224" t="s">
        <v>77</v>
      </c>
      <c r="P3" s="224" t="s">
        <v>78</v>
      </c>
      <c r="Q3" s="224" t="s">
        <v>79</v>
      </c>
      <c r="R3" s="224" t="s">
        <v>80</v>
      </c>
      <c r="S3" s="219" t="s">
        <v>135</v>
      </c>
      <c r="T3" s="221" t="s">
        <v>136</v>
      </c>
      <c r="U3" s="222"/>
      <c r="V3" s="223"/>
    </row>
    <row r="4" spans="2:22" ht="68.25" customHeight="1" x14ac:dyDescent="0.25">
      <c r="B4" s="215"/>
      <c r="C4" s="216"/>
      <c r="D4" s="216"/>
      <c r="E4" s="216"/>
      <c r="F4" s="216"/>
      <c r="G4" s="218"/>
      <c r="H4" s="218"/>
      <c r="I4" s="218"/>
      <c r="J4" s="218"/>
      <c r="K4" s="218"/>
      <c r="L4" s="218"/>
      <c r="M4" s="225"/>
      <c r="N4" s="225"/>
      <c r="O4" s="225"/>
      <c r="P4" s="225"/>
      <c r="Q4" s="225"/>
      <c r="R4" s="225"/>
      <c r="S4" s="220"/>
      <c r="T4" s="110" t="s">
        <v>10</v>
      </c>
      <c r="U4" s="110" t="s">
        <v>11</v>
      </c>
      <c r="V4" s="111" t="s">
        <v>137</v>
      </c>
    </row>
    <row r="5" spans="2:22" ht="42.75" x14ac:dyDescent="0.25">
      <c r="B5" s="89">
        <v>1</v>
      </c>
      <c r="C5" s="90" t="s">
        <v>138</v>
      </c>
      <c r="D5" s="226" t="s">
        <v>139</v>
      </c>
      <c r="E5" s="227"/>
      <c r="F5" s="228"/>
      <c r="G5" s="91"/>
      <c r="H5" s="91"/>
      <c r="I5" s="91"/>
      <c r="J5" s="91" t="s">
        <v>12</v>
      </c>
      <c r="K5" s="91"/>
      <c r="L5" s="91"/>
      <c r="M5" s="91"/>
      <c r="N5" s="91" t="s">
        <v>12</v>
      </c>
      <c r="O5" s="91"/>
      <c r="P5" s="91"/>
      <c r="Q5" s="91"/>
      <c r="R5" s="91"/>
      <c r="S5" s="52" t="s">
        <v>140</v>
      </c>
      <c r="T5" s="92"/>
      <c r="U5" s="92"/>
      <c r="V5" s="93"/>
    </row>
    <row r="6" spans="2:22" ht="43.5" thickBot="1" x14ac:dyDescent="0.3">
      <c r="B6" s="94">
        <v>2</v>
      </c>
      <c r="C6" s="95" t="s">
        <v>141</v>
      </c>
      <c r="D6" s="229" t="s">
        <v>139</v>
      </c>
      <c r="E6" s="230"/>
      <c r="F6" s="231"/>
      <c r="G6" s="96"/>
      <c r="H6" s="96"/>
      <c r="I6" s="96"/>
      <c r="J6" s="96"/>
      <c r="K6" s="96" t="s">
        <v>12</v>
      </c>
      <c r="L6" s="97"/>
      <c r="M6" s="96"/>
      <c r="N6" s="96"/>
      <c r="O6" s="96"/>
      <c r="P6" s="96" t="s">
        <v>12</v>
      </c>
      <c r="Q6" s="96"/>
      <c r="R6" s="96"/>
      <c r="S6" s="99" t="s">
        <v>140</v>
      </c>
      <c r="T6" s="97"/>
      <c r="U6" s="97"/>
      <c r="V6" s="98"/>
    </row>
    <row r="7" spans="2:22" ht="15.75" thickBot="1" x14ac:dyDescent="0.3"/>
    <row r="8" spans="2:22" ht="15.75" thickBot="1" x14ac:dyDescent="0.3">
      <c r="I8" s="207" t="s">
        <v>143</v>
      </c>
      <c r="J8" s="207"/>
      <c r="K8" s="207"/>
      <c r="L8" s="207"/>
      <c r="M8" s="207"/>
      <c r="N8" s="207"/>
      <c r="O8" s="207"/>
      <c r="P8" s="178">
        <v>2</v>
      </c>
      <c r="Q8" s="178"/>
      <c r="S8" s="186" t="s">
        <v>150</v>
      </c>
      <c r="T8" s="187"/>
      <c r="U8" s="188"/>
    </row>
    <row r="9" spans="2:22" ht="15.75" thickBot="1" x14ac:dyDescent="0.3">
      <c r="I9" s="105"/>
      <c r="J9" s="105"/>
      <c r="K9" s="105"/>
      <c r="L9" s="105"/>
      <c r="M9" s="105"/>
      <c r="N9" s="105"/>
      <c r="O9" s="105"/>
      <c r="S9" s="186" t="s">
        <v>148</v>
      </c>
      <c r="T9" s="188"/>
      <c r="U9" s="113" t="s">
        <v>149</v>
      </c>
    </row>
    <row r="10" spans="2:22" ht="30" customHeight="1" x14ac:dyDescent="0.25">
      <c r="I10" s="208" t="s">
        <v>142</v>
      </c>
      <c r="J10" s="208"/>
      <c r="K10" s="208"/>
      <c r="L10" s="208"/>
      <c r="M10" s="208"/>
      <c r="N10" s="208"/>
      <c r="O10" s="208"/>
      <c r="P10" s="195">
        <v>2</v>
      </c>
      <c r="Q10" s="195"/>
      <c r="S10" s="189">
        <f>P11*100/P10</f>
        <v>100</v>
      </c>
      <c r="T10" s="190"/>
      <c r="U10" s="193">
        <f>P11*100/P8</f>
        <v>100</v>
      </c>
    </row>
    <row r="11" spans="2:22" ht="33" customHeight="1" thickBot="1" x14ac:dyDescent="0.3">
      <c r="I11" s="209" t="s">
        <v>144</v>
      </c>
      <c r="J11" s="209"/>
      <c r="K11" s="209"/>
      <c r="L11" s="209"/>
      <c r="M11" s="209"/>
      <c r="N11" s="209"/>
      <c r="O11" s="209"/>
      <c r="P11" s="197">
        <v>2</v>
      </c>
      <c r="Q11" s="197"/>
      <c r="S11" s="191"/>
      <c r="T11" s="192"/>
      <c r="U11" s="194"/>
    </row>
    <row r="12" spans="2:22" ht="15.75" thickBot="1" x14ac:dyDescent="0.3">
      <c r="I12" s="105"/>
      <c r="J12" s="105"/>
      <c r="K12" s="105"/>
      <c r="L12" s="105"/>
      <c r="M12" s="105"/>
      <c r="N12" s="105"/>
      <c r="O12" s="105"/>
    </row>
    <row r="13" spans="2:22" ht="15.75" thickBot="1" x14ac:dyDescent="0.3">
      <c r="I13" s="105"/>
      <c r="J13" s="105"/>
      <c r="K13" s="105"/>
      <c r="L13" s="105"/>
      <c r="M13" s="105"/>
      <c r="N13" s="105"/>
      <c r="O13" s="105"/>
      <c r="S13" s="186" t="s">
        <v>150</v>
      </c>
      <c r="T13" s="187"/>
      <c r="U13" s="188"/>
    </row>
    <row r="14" spans="2:22" ht="15.75" thickBot="1" x14ac:dyDescent="0.3">
      <c r="I14" s="208" t="s">
        <v>146</v>
      </c>
      <c r="J14" s="208"/>
      <c r="K14" s="208"/>
      <c r="L14" s="208"/>
      <c r="M14" s="208"/>
      <c r="N14" s="208"/>
      <c r="O14" s="208"/>
      <c r="P14" s="195">
        <v>2</v>
      </c>
      <c r="Q14" s="195"/>
      <c r="S14" s="186" t="s">
        <v>148</v>
      </c>
      <c r="T14" s="188"/>
      <c r="U14" s="113" t="s">
        <v>149</v>
      </c>
    </row>
    <row r="15" spans="2:22" x14ac:dyDescent="0.25">
      <c r="I15" s="210" t="s">
        <v>145</v>
      </c>
      <c r="J15" s="210"/>
      <c r="K15" s="210"/>
      <c r="L15" s="210"/>
      <c r="M15" s="210"/>
      <c r="N15" s="210"/>
      <c r="O15" s="210"/>
      <c r="P15" s="196">
        <v>0</v>
      </c>
      <c r="Q15" s="196"/>
      <c r="S15" s="189">
        <f>P15*100/P14</f>
        <v>0</v>
      </c>
      <c r="T15" s="190"/>
      <c r="U15" s="190">
        <f>(P15)*100/P8</f>
        <v>0</v>
      </c>
    </row>
    <row r="16" spans="2:22" ht="15.75" thickBot="1" x14ac:dyDescent="0.3">
      <c r="I16" s="178" t="s">
        <v>147</v>
      </c>
      <c r="J16" s="178"/>
      <c r="K16" s="178"/>
      <c r="L16" s="178"/>
      <c r="M16" s="178"/>
      <c r="N16" s="178"/>
      <c r="O16" s="178"/>
      <c r="P16" s="178"/>
      <c r="Q16" s="178"/>
      <c r="S16" s="191"/>
      <c r="T16" s="192"/>
      <c r="U16" s="192"/>
    </row>
  </sheetData>
  <mergeCells count="39">
    <mergeCell ref="P15:Q15"/>
    <mergeCell ref="S15:T16"/>
    <mergeCell ref="U15:U16"/>
    <mergeCell ref="I16:Q16"/>
    <mergeCell ref="I14:O14"/>
    <mergeCell ref="P14:Q14"/>
    <mergeCell ref="S14:T14"/>
    <mergeCell ref="I15:O15"/>
    <mergeCell ref="S8:U8"/>
    <mergeCell ref="S9:T9"/>
    <mergeCell ref="S10:T11"/>
    <mergeCell ref="U10:U11"/>
    <mergeCell ref="S13:U13"/>
    <mergeCell ref="I8:O8"/>
    <mergeCell ref="P8:Q8"/>
    <mergeCell ref="I10:O10"/>
    <mergeCell ref="P10:Q10"/>
    <mergeCell ref="I11:O11"/>
    <mergeCell ref="P11:Q11"/>
    <mergeCell ref="D5:F5"/>
    <mergeCell ref="D6:F6"/>
    <mergeCell ref="M3:M4"/>
    <mergeCell ref="N3:N4"/>
    <mergeCell ref="O3:O4"/>
    <mergeCell ref="B2:V2"/>
    <mergeCell ref="B3:B4"/>
    <mergeCell ref="C3:C4"/>
    <mergeCell ref="D3:F4"/>
    <mergeCell ref="G3:G4"/>
    <mergeCell ref="H3:H4"/>
    <mergeCell ref="I3:I4"/>
    <mergeCell ref="J3:J4"/>
    <mergeCell ref="K3:K4"/>
    <mergeCell ref="L3:L4"/>
    <mergeCell ref="S3:S4"/>
    <mergeCell ref="T3:V3"/>
    <mergeCell ref="P3:P4"/>
    <mergeCell ref="Q3:Q4"/>
    <mergeCell ref="R3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COMISARIO DE FAMILIA</vt:lpstr>
      <vt:lpstr>informe</vt:lpstr>
      <vt:lpstr>CAPACITACIÓN 2020</vt:lpstr>
      <vt:lpstr>BIENESTAR 2020</vt:lpstr>
      <vt:lpstr>INDUCCIÓN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Esteban Martinez Chamucero</dc:creator>
  <cp:lastModifiedBy>Martha Isabel Gómez Correa</cp:lastModifiedBy>
  <cp:lastPrinted>2020-07-01T13:53:16Z</cp:lastPrinted>
  <dcterms:created xsi:type="dcterms:W3CDTF">2020-04-14T18:19:44Z</dcterms:created>
  <dcterms:modified xsi:type="dcterms:W3CDTF">2020-09-25T20:27:20Z</dcterms:modified>
</cp:coreProperties>
</file>